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Uni\Initiativen\Handbuch Selbstkompetenztraining\Anhangsorganisation\"/>
    </mc:Choice>
  </mc:AlternateContent>
  <xr:revisionPtr revIDLastSave="0" documentId="13_ncr:1_{722C8BAA-72AD-4B9D-9CC1-5590089E321F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Urliste" sheetId="2" r:id="rId1"/>
    <sheet name="Mw gesamt" sheetId="5" r:id="rId2"/>
    <sheet name="Mw mw" sheetId="6" r:id="rId3"/>
    <sheet name="1" sheetId="7" r:id="rId4"/>
    <sheet name="2" sheetId="8" r:id="rId5"/>
    <sheet name="3" sheetId="9" r:id="rId6"/>
    <sheet name="4" sheetId="10" r:id="rId7"/>
    <sheet name="5" sheetId="11" r:id="rId8"/>
    <sheet name="6" sheetId="12" r:id="rId9"/>
    <sheet name="7" sheetId="13" r:id="rId10"/>
    <sheet name="8" sheetId="14" r:id="rId11"/>
    <sheet name="9" sheetId="15" r:id="rId12"/>
    <sheet name="10" sheetId="16" r:id="rId13"/>
    <sheet name="11" sheetId="17" r:id="rId14"/>
    <sheet name="12" sheetId="18" r:id="rId15"/>
    <sheet name="13" sheetId="19" r:id="rId16"/>
    <sheet name="14" sheetId="20" r:id="rId17"/>
    <sheet name="15" sheetId="21" r:id="rId18"/>
    <sheet name="16" sheetId="22" r:id="rId19"/>
    <sheet name="17" sheetId="23" r:id="rId20"/>
    <sheet name="18" sheetId="29" r:id="rId21"/>
    <sheet name="19" sheetId="30" r:id="rId22"/>
    <sheet name="20" sheetId="31" r:id="rId23"/>
    <sheet name="21" sheetId="32" r:id="rId24"/>
    <sheet name="22" sheetId="33" r:id="rId25"/>
    <sheet name="23" sheetId="35" r:id="rId26"/>
    <sheet name="24" sheetId="34" r:id="rId27"/>
    <sheet name="25" sheetId="36" r:id="rId28"/>
    <sheet name="26" sheetId="37" r:id="rId29"/>
    <sheet name="Diagramm1" sheetId="27" r:id="rId30"/>
    <sheet name="Auswertung AIST" sheetId="1" r:id="rId31"/>
    <sheet name="RW-&gt;SW" sheetId="3" r:id="rId32"/>
    <sheet name="Berechnung TYP" sheetId="4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A504" i="4" l="1"/>
  <c r="O504" i="4" s="1"/>
  <c r="B504" i="4"/>
  <c r="N504" i="4" s="1"/>
  <c r="C504" i="4"/>
  <c r="M504" i="4" s="1"/>
  <c r="D504" i="4"/>
  <c r="L504" i="4" s="1"/>
  <c r="E504" i="4"/>
  <c r="K504" i="4" s="1"/>
  <c r="F504" i="4"/>
  <c r="J504" i="4" s="1"/>
  <c r="G504" i="4" l="1"/>
  <c r="I504" i="4"/>
  <c r="H504" i="4"/>
  <c r="Q504" i="4" l="1"/>
  <c r="B1" i="1"/>
  <c r="B508" i="1" l="1"/>
  <c r="B3" i="1"/>
  <c r="B4" i="1"/>
  <c r="B2" i="1"/>
  <c r="D10" i="1"/>
  <c r="I10" i="1" s="1"/>
  <c r="P10" i="1" s="1"/>
  <c r="D11" i="1"/>
  <c r="D12" i="1"/>
  <c r="D13" i="1"/>
  <c r="D14" i="1"/>
  <c r="D15" i="1"/>
  <c r="D16" i="1"/>
  <c r="G16" i="1" s="1"/>
  <c r="N16" i="1" s="1"/>
  <c r="D17" i="1"/>
  <c r="G17" i="1" s="1"/>
  <c r="N17" i="1" s="1"/>
  <c r="D18" i="1"/>
  <c r="D19" i="1"/>
  <c r="D20" i="1"/>
  <c r="I20" i="1" s="1"/>
  <c r="P20" i="1" s="1"/>
  <c r="D21" i="1"/>
  <c r="F21" i="1" s="1"/>
  <c r="M21" i="1" s="1"/>
  <c r="D22" i="1"/>
  <c r="D23" i="1"/>
  <c r="D24" i="1"/>
  <c r="E24" i="1" s="1"/>
  <c r="D25" i="1"/>
  <c r="G25" i="1" s="1"/>
  <c r="N25" i="1" s="1"/>
  <c r="D26" i="1"/>
  <c r="D27" i="1"/>
  <c r="I27" i="1" s="1"/>
  <c r="P27" i="1" s="1"/>
  <c r="D28" i="1"/>
  <c r="E28" i="1" s="1"/>
  <c r="D29" i="1"/>
  <c r="H29" i="1" s="1"/>
  <c r="O29" i="1" s="1"/>
  <c r="D30" i="1"/>
  <c r="D31" i="1"/>
  <c r="E31" i="1" s="1"/>
  <c r="D32" i="1"/>
  <c r="D33" i="1"/>
  <c r="D34" i="1"/>
  <c r="D35" i="1"/>
  <c r="I35" i="1" s="1"/>
  <c r="P35" i="1" s="1"/>
  <c r="D36" i="1"/>
  <c r="E36" i="1" s="1"/>
  <c r="D37" i="1"/>
  <c r="G37" i="1" s="1"/>
  <c r="N37" i="1" s="1"/>
  <c r="D38" i="1"/>
  <c r="D39" i="1"/>
  <c r="H39" i="1" s="1"/>
  <c r="O39" i="1" s="1"/>
  <c r="D35" i="4" s="1"/>
  <c r="L35" i="4" s="1"/>
  <c r="D40" i="1"/>
  <c r="D41" i="1"/>
  <c r="D42" i="1"/>
  <c r="D43" i="1"/>
  <c r="D44" i="1"/>
  <c r="D45" i="1"/>
  <c r="E45" i="1" s="1"/>
  <c r="D46" i="1"/>
  <c r="D47" i="1"/>
  <c r="D48" i="1"/>
  <c r="D49" i="1"/>
  <c r="D50" i="1"/>
  <c r="D51" i="1"/>
  <c r="I51" i="1" s="1"/>
  <c r="P51" i="1" s="1"/>
  <c r="E47" i="4" s="1"/>
  <c r="K47" i="4" s="1"/>
  <c r="D52" i="1"/>
  <c r="J52" i="1" s="1"/>
  <c r="Q52" i="1" s="1"/>
  <c r="F48" i="4" s="1"/>
  <c r="J48" i="4" s="1"/>
  <c r="D53" i="1"/>
  <c r="J53" i="1" s="1"/>
  <c r="Q53" i="1" s="1"/>
  <c r="F49" i="4" s="1"/>
  <c r="J49" i="4" s="1"/>
  <c r="D54" i="1"/>
  <c r="D55" i="1"/>
  <c r="D56" i="1"/>
  <c r="D57" i="1"/>
  <c r="D58" i="1"/>
  <c r="D59" i="1"/>
  <c r="I59" i="1" s="1"/>
  <c r="P59" i="1" s="1"/>
  <c r="E55" i="4" s="1"/>
  <c r="K55" i="4" s="1"/>
  <c r="D60" i="1"/>
  <c r="H60" i="1" s="1"/>
  <c r="O60" i="1" s="1"/>
  <c r="D56" i="4" s="1"/>
  <c r="L56" i="4" s="1"/>
  <c r="D61" i="1"/>
  <c r="G61" i="1" s="1"/>
  <c r="N61" i="1" s="1"/>
  <c r="C57" i="4" s="1"/>
  <c r="M57" i="4" s="1"/>
  <c r="D62" i="1"/>
  <c r="D63" i="1"/>
  <c r="D64" i="1"/>
  <c r="D65" i="1"/>
  <c r="E65" i="1" s="1"/>
  <c r="D66" i="1"/>
  <c r="D67" i="1"/>
  <c r="D68" i="1"/>
  <c r="F68" i="1" s="1"/>
  <c r="M68" i="1" s="1"/>
  <c r="B64" i="4" s="1"/>
  <c r="N64" i="4" s="1"/>
  <c r="D69" i="1"/>
  <c r="H69" i="1" s="1"/>
  <c r="O69" i="1" s="1"/>
  <c r="D65" i="4" s="1"/>
  <c r="L65" i="4" s="1"/>
  <c r="D70" i="1"/>
  <c r="D71" i="1"/>
  <c r="D72" i="1"/>
  <c r="D73" i="1"/>
  <c r="D74" i="1"/>
  <c r="D75" i="1"/>
  <c r="I75" i="1" s="1"/>
  <c r="P75" i="1" s="1"/>
  <c r="E71" i="4" s="1"/>
  <c r="K71" i="4" s="1"/>
  <c r="D76" i="1"/>
  <c r="E76" i="1" s="1"/>
  <c r="D77" i="1"/>
  <c r="E77" i="1" s="1"/>
  <c r="D78" i="1"/>
  <c r="D79" i="1"/>
  <c r="D80" i="1"/>
  <c r="D81" i="1"/>
  <c r="D82" i="1"/>
  <c r="D83" i="1"/>
  <c r="D84" i="1"/>
  <c r="J84" i="1" s="1"/>
  <c r="Q84" i="1" s="1"/>
  <c r="F80" i="4" s="1"/>
  <c r="J80" i="4" s="1"/>
  <c r="D85" i="1"/>
  <c r="J85" i="1" s="1"/>
  <c r="Q85" i="1" s="1"/>
  <c r="F81" i="4" s="1"/>
  <c r="J81" i="4" s="1"/>
  <c r="D86" i="1"/>
  <c r="D87" i="1"/>
  <c r="D88" i="1"/>
  <c r="D89" i="1"/>
  <c r="D90" i="1"/>
  <c r="D91" i="1"/>
  <c r="I91" i="1" s="1"/>
  <c r="P91" i="1" s="1"/>
  <c r="E87" i="4" s="1"/>
  <c r="K87" i="4" s="1"/>
  <c r="D92" i="1"/>
  <c r="H92" i="1" s="1"/>
  <c r="O92" i="1" s="1"/>
  <c r="D88" i="4" s="1"/>
  <c r="L88" i="4" s="1"/>
  <c r="D93" i="1"/>
  <c r="G93" i="1" s="1"/>
  <c r="N93" i="1" s="1"/>
  <c r="C89" i="4" s="1"/>
  <c r="M89" i="4" s="1"/>
  <c r="D94" i="1"/>
  <c r="D95" i="1"/>
  <c r="D96" i="1"/>
  <c r="D97" i="1"/>
  <c r="E97" i="1" s="1"/>
  <c r="D98" i="1"/>
  <c r="D99" i="1"/>
  <c r="D100" i="1"/>
  <c r="G100" i="1" s="1"/>
  <c r="N100" i="1" s="1"/>
  <c r="C96" i="4" s="1"/>
  <c r="M96" i="4" s="1"/>
  <c r="D101" i="1"/>
  <c r="H101" i="1" s="1"/>
  <c r="O101" i="1" s="1"/>
  <c r="D97" i="4" s="1"/>
  <c r="L97" i="4" s="1"/>
  <c r="D102" i="1"/>
  <c r="D103" i="1"/>
  <c r="D104" i="1"/>
  <c r="D105" i="1"/>
  <c r="D106" i="1"/>
  <c r="G106" i="1" s="1"/>
  <c r="N106" i="1" s="1"/>
  <c r="C102" i="4" s="1"/>
  <c r="M102" i="4" s="1"/>
  <c r="D107" i="1"/>
  <c r="I107" i="1" s="1"/>
  <c r="P107" i="1" s="1"/>
  <c r="E103" i="4" s="1"/>
  <c r="K103" i="4" s="1"/>
  <c r="D108" i="1"/>
  <c r="E108" i="1" s="1"/>
  <c r="D109" i="1"/>
  <c r="E109" i="1" s="1"/>
  <c r="D110" i="1"/>
  <c r="D111" i="1"/>
  <c r="D112" i="1"/>
  <c r="D113" i="1"/>
  <c r="D114" i="1"/>
  <c r="G114" i="1" s="1"/>
  <c r="N114" i="1" s="1"/>
  <c r="C110" i="4" s="1"/>
  <c r="M110" i="4" s="1"/>
  <c r="D115" i="1"/>
  <c r="D116" i="1"/>
  <c r="D117" i="1"/>
  <c r="J117" i="1" s="1"/>
  <c r="Q117" i="1" s="1"/>
  <c r="F113" i="4" s="1"/>
  <c r="J113" i="4" s="1"/>
  <c r="D118" i="1"/>
  <c r="D119" i="1"/>
  <c r="D120" i="1"/>
  <c r="D121" i="1"/>
  <c r="D122" i="1"/>
  <c r="G122" i="1" s="1"/>
  <c r="N122" i="1" s="1"/>
  <c r="C118" i="4" s="1"/>
  <c r="M118" i="4" s="1"/>
  <c r="D123" i="1"/>
  <c r="I123" i="1" s="1"/>
  <c r="P123" i="1" s="1"/>
  <c r="E119" i="4" s="1"/>
  <c r="K119" i="4" s="1"/>
  <c r="D124" i="1"/>
  <c r="H124" i="1" s="1"/>
  <c r="O124" i="1" s="1"/>
  <c r="D120" i="4" s="1"/>
  <c r="L120" i="4" s="1"/>
  <c r="D125" i="1"/>
  <c r="G125" i="1" s="1"/>
  <c r="N125" i="1" s="1"/>
  <c r="C121" i="4" s="1"/>
  <c r="M121" i="4" s="1"/>
  <c r="D126" i="1"/>
  <c r="D127" i="1"/>
  <c r="D128" i="1"/>
  <c r="D129" i="1"/>
  <c r="E129" i="1" s="1"/>
  <c r="D130" i="1"/>
  <c r="G130" i="1" s="1"/>
  <c r="N130" i="1" s="1"/>
  <c r="C126" i="4" s="1"/>
  <c r="M126" i="4" s="1"/>
  <c r="D131" i="1"/>
  <c r="D132" i="1"/>
  <c r="G132" i="1" s="1"/>
  <c r="N132" i="1" s="1"/>
  <c r="C128" i="4" s="1"/>
  <c r="M128" i="4" s="1"/>
  <c r="D133" i="1"/>
  <c r="H133" i="1" s="1"/>
  <c r="O133" i="1" s="1"/>
  <c r="D129" i="4" s="1"/>
  <c r="L129" i="4" s="1"/>
  <c r="D134" i="1"/>
  <c r="D135" i="1"/>
  <c r="D136" i="1"/>
  <c r="D137" i="1"/>
  <c r="D138" i="1"/>
  <c r="G138" i="1" s="1"/>
  <c r="N138" i="1" s="1"/>
  <c r="C134" i="4" s="1"/>
  <c r="M134" i="4" s="1"/>
  <c r="D139" i="1"/>
  <c r="I139" i="1" s="1"/>
  <c r="P139" i="1" s="1"/>
  <c r="E135" i="4" s="1"/>
  <c r="K135" i="4" s="1"/>
  <c r="D140" i="1"/>
  <c r="E140" i="1" s="1"/>
  <c r="D141" i="1"/>
  <c r="E141" i="1" s="1"/>
  <c r="D142" i="1"/>
  <c r="D143" i="1"/>
  <c r="D144" i="1"/>
  <c r="D145" i="1"/>
  <c r="D146" i="1"/>
  <c r="G146" i="1" s="1"/>
  <c r="N146" i="1" s="1"/>
  <c r="C142" i="4" s="1"/>
  <c r="M142" i="4" s="1"/>
  <c r="D147" i="1"/>
  <c r="D148" i="1"/>
  <c r="D149" i="1"/>
  <c r="J149" i="1" s="1"/>
  <c r="Q149" i="1" s="1"/>
  <c r="F145" i="4" s="1"/>
  <c r="J145" i="4" s="1"/>
  <c r="D150" i="1"/>
  <c r="D151" i="1"/>
  <c r="D152" i="1"/>
  <c r="D153" i="1"/>
  <c r="D154" i="1"/>
  <c r="G154" i="1" s="1"/>
  <c r="N154" i="1" s="1"/>
  <c r="C150" i="4" s="1"/>
  <c r="M150" i="4" s="1"/>
  <c r="D155" i="1"/>
  <c r="I155" i="1" s="1"/>
  <c r="P155" i="1" s="1"/>
  <c r="E151" i="4" s="1"/>
  <c r="K151" i="4" s="1"/>
  <c r="D156" i="1"/>
  <c r="H156" i="1" s="1"/>
  <c r="O156" i="1" s="1"/>
  <c r="D152" i="4" s="1"/>
  <c r="L152" i="4" s="1"/>
  <c r="D157" i="1"/>
  <c r="G157" i="1" s="1"/>
  <c r="N157" i="1" s="1"/>
  <c r="C153" i="4" s="1"/>
  <c r="M153" i="4" s="1"/>
  <c r="D158" i="1"/>
  <c r="D159" i="1"/>
  <c r="D160" i="1"/>
  <c r="D161" i="1"/>
  <c r="D162" i="1"/>
  <c r="G162" i="1" s="1"/>
  <c r="N162" i="1" s="1"/>
  <c r="C158" i="4" s="1"/>
  <c r="M158" i="4" s="1"/>
  <c r="D163" i="1"/>
  <c r="D164" i="1"/>
  <c r="F164" i="1" s="1"/>
  <c r="M164" i="1" s="1"/>
  <c r="B160" i="4" s="1"/>
  <c r="N160" i="4" s="1"/>
  <c r="D165" i="1"/>
  <c r="H165" i="1" s="1"/>
  <c r="O165" i="1" s="1"/>
  <c r="D161" i="4" s="1"/>
  <c r="L161" i="4" s="1"/>
  <c r="D166" i="1"/>
  <c r="D167" i="1"/>
  <c r="D168" i="1"/>
  <c r="D169" i="1"/>
  <c r="D170" i="1"/>
  <c r="G170" i="1" s="1"/>
  <c r="N170" i="1" s="1"/>
  <c r="C166" i="4" s="1"/>
  <c r="M166" i="4" s="1"/>
  <c r="D171" i="1"/>
  <c r="I171" i="1" s="1"/>
  <c r="P171" i="1" s="1"/>
  <c r="E167" i="4" s="1"/>
  <c r="K167" i="4" s="1"/>
  <c r="D172" i="1"/>
  <c r="E172" i="1" s="1"/>
  <c r="D173" i="1"/>
  <c r="E173" i="1" s="1"/>
  <c r="D174" i="1"/>
  <c r="D175" i="1"/>
  <c r="D176" i="1"/>
  <c r="D177" i="1"/>
  <c r="D178" i="1"/>
  <c r="G178" i="1" s="1"/>
  <c r="N178" i="1" s="1"/>
  <c r="C174" i="4" s="1"/>
  <c r="M174" i="4" s="1"/>
  <c r="D179" i="1"/>
  <c r="D180" i="1"/>
  <c r="J180" i="1" s="1"/>
  <c r="Q180" i="1" s="1"/>
  <c r="F176" i="4" s="1"/>
  <c r="J176" i="4" s="1"/>
  <c r="D181" i="1"/>
  <c r="J181" i="1" s="1"/>
  <c r="Q181" i="1" s="1"/>
  <c r="F177" i="4" s="1"/>
  <c r="J177" i="4" s="1"/>
  <c r="D182" i="1"/>
  <c r="D183" i="1"/>
  <c r="D184" i="1"/>
  <c r="D185" i="1"/>
  <c r="D186" i="1"/>
  <c r="G186" i="1" s="1"/>
  <c r="N186" i="1" s="1"/>
  <c r="C182" i="4" s="1"/>
  <c r="M182" i="4" s="1"/>
  <c r="D187" i="1"/>
  <c r="I187" i="1" s="1"/>
  <c r="P187" i="1" s="1"/>
  <c r="E183" i="4" s="1"/>
  <c r="K183" i="4" s="1"/>
  <c r="D188" i="1"/>
  <c r="H188" i="1" s="1"/>
  <c r="O188" i="1" s="1"/>
  <c r="D184" i="4" s="1"/>
  <c r="L184" i="4" s="1"/>
  <c r="D189" i="1"/>
  <c r="G189" i="1" s="1"/>
  <c r="N189" i="1" s="1"/>
  <c r="C185" i="4" s="1"/>
  <c r="M185" i="4" s="1"/>
  <c r="D190" i="1"/>
  <c r="D191" i="1"/>
  <c r="D192" i="1"/>
  <c r="D193" i="1"/>
  <c r="D194" i="1"/>
  <c r="G194" i="1" s="1"/>
  <c r="N194" i="1" s="1"/>
  <c r="C190" i="4" s="1"/>
  <c r="M190" i="4" s="1"/>
  <c r="D195" i="1"/>
  <c r="I195" i="1" s="1"/>
  <c r="P195" i="1" s="1"/>
  <c r="E191" i="4" s="1"/>
  <c r="K191" i="4" s="1"/>
  <c r="D196" i="1"/>
  <c r="F196" i="1" s="1"/>
  <c r="M196" i="1" s="1"/>
  <c r="B192" i="4" s="1"/>
  <c r="D197" i="1"/>
  <c r="H197" i="1" s="1"/>
  <c r="O197" i="1" s="1"/>
  <c r="D193" i="4" s="1"/>
  <c r="L193" i="4" s="1"/>
  <c r="D198" i="1"/>
  <c r="D199" i="1"/>
  <c r="D200" i="1"/>
  <c r="D201" i="1"/>
  <c r="D202" i="1"/>
  <c r="G202" i="1" s="1"/>
  <c r="N202" i="1" s="1"/>
  <c r="C198" i="4" s="1"/>
  <c r="M198" i="4" s="1"/>
  <c r="D203" i="1"/>
  <c r="D204" i="1"/>
  <c r="G204" i="1" s="1"/>
  <c r="N204" i="1" s="1"/>
  <c r="C200" i="4" s="1"/>
  <c r="M200" i="4" s="1"/>
  <c r="D205" i="1"/>
  <c r="E205" i="1" s="1"/>
  <c r="D206" i="1"/>
  <c r="D207" i="1"/>
  <c r="D208" i="1"/>
  <c r="D209" i="1"/>
  <c r="D210" i="1"/>
  <c r="G210" i="1" s="1"/>
  <c r="N210" i="1" s="1"/>
  <c r="C206" i="4" s="1"/>
  <c r="M206" i="4" s="1"/>
  <c r="D211" i="1"/>
  <c r="I211" i="1" s="1"/>
  <c r="P211" i="1" s="1"/>
  <c r="E207" i="4" s="1"/>
  <c r="K207" i="4" s="1"/>
  <c r="D212" i="1"/>
  <c r="E212" i="1" s="1"/>
  <c r="D213" i="1"/>
  <c r="I213" i="1" s="1"/>
  <c r="P213" i="1" s="1"/>
  <c r="E209" i="4" s="1"/>
  <c r="K209" i="4" s="1"/>
  <c r="D214" i="1"/>
  <c r="D215" i="1"/>
  <c r="D216" i="1"/>
  <c r="D217" i="1"/>
  <c r="D218" i="1"/>
  <c r="J218" i="1" s="1"/>
  <c r="Q218" i="1" s="1"/>
  <c r="F214" i="4" s="1"/>
  <c r="J214" i="4" s="1"/>
  <c r="D219" i="1"/>
  <c r="D220" i="1"/>
  <c r="H220" i="1" s="1"/>
  <c r="O220" i="1" s="1"/>
  <c r="D216" i="4" s="1"/>
  <c r="L216" i="4" s="1"/>
  <c r="D221" i="1"/>
  <c r="J221" i="1" s="1"/>
  <c r="Q221" i="1" s="1"/>
  <c r="F217" i="4" s="1"/>
  <c r="J217" i="4" s="1"/>
  <c r="D222" i="1"/>
  <c r="D223" i="1"/>
  <c r="D224" i="1"/>
  <c r="D225" i="1"/>
  <c r="D226" i="1"/>
  <c r="J226" i="1" s="1"/>
  <c r="Q226" i="1" s="1"/>
  <c r="F222" i="4" s="1"/>
  <c r="J222" i="4" s="1"/>
  <c r="D227" i="1"/>
  <c r="I227" i="1" s="1"/>
  <c r="P227" i="1" s="1"/>
  <c r="E223" i="4" s="1"/>
  <c r="K223" i="4" s="1"/>
  <c r="D228" i="1"/>
  <c r="F228" i="1" s="1"/>
  <c r="M228" i="1" s="1"/>
  <c r="B224" i="4" s="1"/>
  <c r="D229" i="1"/>
  <c r="D230" i="1"/>
  <c r="D231" i="1"/>
  <c r="D232" i="1"/>
  <c r="D233" i="1"/>
  <c r="D234" i="1"/>
  <c r="J234" i="1" s="1"/>
  <c r="Q234" i="1" s="1"/>
  <c r="F230" i="4" s="1"/>
  <c r="J230" i="4" s="1"/>
  <c r="D235" i="1"/>
  <c r="I235" i="1" s="1"/>
  <c r="P235" i="1" s="1"/>
  <c r="E231" i="4" s="1"/>
  <c r="K231" i="4" s="1"/>
  <c r="D236" i="1"/>
  <c r="E236" i="1" s="1"/>
  <c r="D237" i="1"/>
  <c r="G237" i="1" s="1"/>
  <c r="N237" i="1" s="1"/>
  <c r="C233" i="4" s="1"/>
  <c r="M233" i="4" s="1"/>
  <c r="D238" i="1"/>
  <c r="D239" i="1"/>
  <c r="D240" i="1"/>
  <c r="D241" i="1"/>
  <c r="D242" i="1"/>
  <c r="J242" i="1" s="1"/>
  <c r="Q242" i="1" s="1"/>
  <c r="F238" i="4" s="1"/>
  <c r="J238" i="4" s="1"/>
  <c r="D243" i="1"/>
  <c r="D244" i="1"/>
  <c r="D245" i="1"/>
  <c r="G245" i="1" s="1"/>
  <c r="N245" i="1" s="1"/>
  <c r="C241" i="4" s="1"/>
  <c r="M241" i="4" s="1"/>
  <c r="D246" i="1"/>
  <c r="D247" i="1"/>
  <c r="D248" i="1"/>
  <c r="D249" i="1"/>
  <c r="D250" i="1"/>
  <c r="J250" i="1" s="1"/>
  <c r="Q250" i="1" s="1"/>
  <c r="F246" i="4" s="1"/>
  <c r="J246" i="4" s="1"/>
  <c r="D251" i="1"/>
  <c r="I251" i="1" s="1"/>
  <c r="P251" i="1" s="1"/>
  <c r="E247" i="4" s="1"/>
  <c r="K247" i="4" s="1"/>
  <c r="D252" i="1"/>
  <c r="H252" i="1" s="1"/>
  <c r="O252" i="1" s="1"/>
  <c r="D248" i="4" s="1"/>
  <c r="L248" i="4" s="1"/>
  <c r="D253" i="1"/>
  <c r="H253" i="1" s="1"/>
  <c r="O253" i="1" s="1"/>
  <c r="D249" i="4" s="1"/>
  <c r="L249" i="4" s="1"/>
  <c r="D254" i="1"/>
  <c r="D255" i="1"/>
  <c r="D256" i="1"/>
  <c r="D257" i="1"/>
  <c r="D258" i="1"/>
  <c r="J258" i="1" s="1"/>
  <c r="Q258" i="1" s="1"/>
  <c r="F254" i="4" s="1"/>
  <c r="J254" i="4" s="1"/>
  <c r="D259" i="1"/>
  <c r="D260" i="1"/>
  <c r="F260" i="1" s="1"/>
  <c r="M260" i="1" s="1"/>
  <c r="B256" i="4" s="1"/>
  <c r="D261" i="1"/>
  <c r="H261" i="1" s="1"/>
  <c r="O261" i="1" s="1"/>
  <c r="D257" i="4" s="1"/>
  <c r="L257" i="4" s="1"/>
  <c r="D262" i="1"/>
  <c r="D263" i="1"/>
  <c r="D264" i="1"/>
  <c r="D265" i="1"/>
  <c r="D266" i="1"/>
  <c r="J266" i="1" s="1"/>
  <c r="Q266" i="1" s="1"/>
  <c r="F262" i="4" s="1"/>
  <c r="J262" i="4" s="1"/>
  <c r="D267" i="1"/>
  <c r="D268" i="1"/>
  <c r="D269" i="1"/>
  <c r="E269" i="1" s="1"/>
  <c r="D270" i="1"/>
  <c r="D271" i="1"/>
  <c r="D272" i="1"/>
  <c r="D273" i="1"/>
  <c r="D274" i="1"/>
  <c r="J274" i="1" s="1"/>
  <c r="Q274" i="1" s="1"/>
  <c r="F270" i="4" s="1"/>
  <c r="J270" i="4" s="1"/>
  <c r="D275" i="1"/>
  <c r="I275" i="1" s="1"/>
  <c r="P275" i="1" s="1"/>
  <c r="E271" i="4" s="1"/>
  <c r="K271" i="4" s="1"/>
  <c r="D276" i="1"/>
  <c r="E276" i="1" s="1"/>
  <c r="D277" i="1"/>
  <c r="I277" i="1" s="1"/>
  <c r="P277" i="1" s="1"/>
  <c r="E273" i="4" s="1"/>
  <c r="K273" i="4" s="1"/>
  <c r="D278" i="1"/>
  <c r="D279" i="1"/>
  <c r="D280" i="1"/>
  <c r="D281" i="1"/>
  <c r="D282" i="1"/>
  <c r="J282" i="1" s="1"/>
  <c r="Q282" i="1" s="1"/>
  <c r="F278" i="4" s="1"/>
  <c r="J278" i="4" s="1"/>
  <c r="D283" i="1"/>
  <c r="D284" i="1"/>
  <c r="D285" i="1"/>
  <c r="J285" i="1" s="1"/>
  <c r="Q285" i="1" s="1"/>
  <c r="F281" i="4" s="1"/>
  <c r="J281" i="4" s="1"/>
  <c r="D286" i="1"/>
  <c r="D287" i="1"/>
  <c r="D288" i="1"/>
  <c r="D289" i="1"/>
  <c r="D290" i="1"/>
  <c r="J290" i="1" s="1"/>
  <c r="Q290" i="1" s="1"/>
  <c r="F286" i="4" s="1"/>
  <c r="J286" i="4" s="1"/>
  <c r="D291" i="1"/>
  <c r="I291" i="1" s="1"/>
  <c r="P291" i="1" s="1"/>
  <c r="E287" i="4" s="1"/>
  <c r="K287" i="4" s="1"/>
  <c r="D292" i="1"/>
  <c r="F292" i="1" s="1"/>
  <c r="M292" i="1" s="1"/>
  <c r="B288" i="4" s="1"/>
  <c r="D293" i="1"/>
  <c r="D294" i="1"/>
  <c r="D295" i="1"/>
  <c r="D296" i="1"/>
  <c r="D297" i="1"/>
  <c r="D298" i="1"/>
  <c r="J298" i="1" s="1"/>
  <c r="Q298" i="1" s="1"/>
  <c r="F294" i="4" s="1"/>
  <c r="J294" i="4" s="1"/>
  <c r="D299" i="1"/>
  <c r="D300" i="1"/>
  <c r="E300" i="1" s="1"/>
  <c r="D301" i="1"/>
  <c r="G301" i="1" s="1"/>
  <c r="N301" i="1" s="1"/>
  <c r="C297" i="4" s="1"/>
  <c r="M297" i="4" s="1"/>
  <c r="D302" i="1"/>
  <c r="D303" i="1"/>
  <c r="D304" i="1"/>
  <c r="D305" i="1"/>
  <c r="D306" i="1"/>
  <c r="G306" i="1" s="1"/>
  <c r="N306" i="1" s="1"/>
  <c r="C302" i="4" s="1"/>
  <c r="M302" i="4" s="1"/>
  <c r="D307" i="1"/>
  <c r="I307" i="1" s="1"/>
  <c r="P307" i="1" s="1"/>
  <c r="E303" i="4" s="1"/>
  <c r="K303" i="4" s="1"/>
  <c r="D308" i="1"/>
  <c r="E308" i="1" s="1"/>
  <c r="D309" i="1"/>
  <c r="D310" i="1"/>
  <c r="F310" i="1" s="1"/>
  <c r="M310" i="1" s="1"/>
  <c r="B306" i="4" s="1"/>
  <c r="D311" i="1"/>
  <c r="D312" i="1"/>
  <c r="D313" i="1"/>
  <c r="D314" i="1"/>
  <c r="D315" i="1"/>
  <c r="I315" i="1" s="1"/>
  <c r="P315" i="1" s="1"/>
  <c r="E311" i="4" s="1"/>
  <c r="K311" i="4" s="1"/>
  <c r="D316" i="1"/>
  <c r="H316" i="1" s="1"/>
  <c r="O316" i="1" s="1"/>
  <c r="D312" i="4" s="1"/>
  <c r="L312" i="4" s="1"/>
  <c r="D317" i="1"/>
  <c r="H317" i="1" s="1"/>
  <c r="O317" i="1" s="1"/>
  <c r="D313" i="4" s="1"/>
  <c r="L313" i="4" s="1"/>
  <c r="D318" i="1"/>
  <c r="D319" i="1"/>
  <c r="D320" i="1"/>
  <c r="D321" i="1"/>
  <c r="D322" i="1"/>
  <c r="D323" i="1"/>
  <c r="I323" i="1" s="1"/>
  <c r="P323" i="1" s="1"/>
  <c r="E319" i="4" s="1"/>
  <c r="K319" i="4" s="1"/>
  <c r="D324" i="1"/>
  <c r="E324" i="1" s="1"/>
  <c r="D325" i="1"/>
  <c r="H325" i="1" s="1"/>
  <c r="O325" i="1" s="1"/>
  <c r="D321" i="4" s="1"/>
  <c r="L321" i="4" s="1"/>
  <c r="D326" i="1"/>
  <c r="F326" i="1" s="1"/>
  <c r="M326" i="1" s="1"/>
  <c r="B322" i="4" s="1"/>
  <c r="D327" i="1"/>
  <c r="G327" i="1" s="1"/>
  <c r="N327" i="1" s="1"/>
  <c r="C323" i="4" s="1"/>
  <c r="M323" i="4" s="1"/>
  <c r="D328" i="1"/>
  <c r="D329" i="1"/>
  <c r="D330" i="1"/>
  <c r="H330" i="1" s="1"/>
  <c r="O330" i="1" s="1"/>
  <c r="D326" i="4" s="1"/>
  <c r="L326" i="4" s="1"/>
  <c r="D331" i="1"/>
  <c r="G331" i="1" s="1"/>
  <c r="N331" i="1" s="1"/>
  <c r="C327" i="4" s="1"/>
  <c r="M327" i="4" s="1"/>
  <c r="D332" i="1"/>
  <c r="H332" i="1" s="1"/>
  <c r="O332" i="1" s="1"/>
  <c r="D328" i="4" s="1"/>
  <c r="L328" i="4" s="1"/>
  <c r="D333" i="1"/>
  <c r="E333" i="1" s="1"/>
  <c r="D334" i="1"/>
  <c r="G334" i="1" s="1"/>
  <c r="N334" i="1" s="1"/>
  <c r="C330" i="4" s="1"/>
  <c r="M330" i="4" s="1"/>
  <c r="D335" i="1"/>
  <c r="G335" i="1" s="1"/>
  <c r="N335" i="1" s="1"/>
  <c r="C331" i="4" s="1"/>
  <c r="M331" i="4" s="1"/>
  <c r="D336" i="1"/>
  <c r="D337" i="1"/>
  <c r="D338" i="1"/>
  <c r="D339" i="1"/>
  <c r="G339" i="1" s="1"/>
  <c r="N339" i="1" s="1"/>
  <c r="C335" i="4" s="1"/>
  <c r="M335" i="4" s="1"/>
  <c r="D340" i="1"/>
  <c r="J340" i="1" s="1"/>
  <c r="Q340" i="1" s="1"/>
  <c r="F336" i="4" s="1"/>
  <c r="J336" i="4" s="1"/>
  <c r="D341" i="1"/>
  <c r="D342" i="1"/>
  <c r="F342" i="1" s="1"/>
  <c r="M342" i="1" s="1"/>
  <c r="B338" i="4" s="1"/>
  <c r="D343" i="1"/>
  <c r="G343" i="1" s="1"/>
  <c r="N343" i="1" s="1"/>
  <c r="C339" i="4" s="1"/>
  <c r="M339" i="4" s="1"/>
  <c r="D344" i="1"/>
  <c r="D345" i="1"/>
  <c r="D346" i="1"/>
  <c r="D347" i="1"/>
  <c r="G347" i="1" s="1"/>
  <c r="N347" i="1" s="1"/>
  <c r="C343" i="4" s="1"/>
  <c r="M343" i="4" s="1"/>
  <c r="D348" i="1"/>
  <c r="I348" i="1" s="1"/>
  <c r="P348" i="1" s="1"/>
  <c r="E344" i="4" s="1"/>
  <c r="K344" i="4" s="1"/>
  <c r="D349" i="1"/>
  <c r="F349" i="1" s="1"/>
  <c r="M349" i="1" s="1"/>
  <c r="B345" i="4" s="1"/>
  <c r="N345" i="4" s="1"/>
  <c r="D350" i="1"/>
  <c r="H350" i="1" s="1"/>
  <c r="O350" i="1" s="1"/>
  <c r="D346" i="4" s="1"/>
  <c r="L346" i="4" s="1"/>
  <c r="D351" i="1"/>
  <c r="G351" i="1" s="1"/>
  <c r="N351" i="1" s="1"/>
  <c r="C347" i="4" s="1"/>
  <c r="M347" i="4" s="1"/>
  <c r="D352" i="1"/>
  <c r="D353" i="1"/>
  <c r="D354" i="1"/>
  <c r="G354" i="1" s="1"/>
  <c r="N354" i="1" s="1"/>
  <c r="C350" i="4" s="1"/>
  <c r="M350" i="4" s="1"/>
  <c r="D355" i="1"/>
  <c r="G355" i="1" s="1"/>
  <c r="N355" i="1" s="1"/>
  <c r="C351" i="4" s="1"/>
  <c r="M351" i="4" s="1"/>
  <c r="D356" i="1"/>
  <c r="E356" i="1" s="1"/>
  <c r="D357" i="1"/>
  <c r="D358" i="1"/>
  <c r="H358" i="1" s="1"/>
  <c r="O358" i="1" s="1"/>
  <c r="D354" i="4" s="1"/>
  <c r="L354" i="4" s="1"/>
  <c r="D359" i="1"/>
  <c r="G359" i="1" s="1"/>
  <c r="N359" i="1" s="1"/>
  <c r="C355" i="4" s="1"/>
  <c r="M355" i="4" s="1"/>
  <c r="D360" i="1"/>
  <c r="D361" i="1"/>
  <c r="D362" i="1"/>
  <c r="G362" i="1" s="1"/>
  <c r="N362" i="1" s="1"/>
  <c r="C358" i="4" s="1"/>
  <c r="M358" i="4" s="1"/>
  <c r="D363" i="1"/>
  <c r="G363" i="1" s="1"/>
  <c r="N363" i="1" s="1"/>
  <c r="C359" i="4" s="1"/>
  <c r="M359" i="4" s="1"/>
  <c r="D364" i="1"/>
  <c r="F364" i="1" s="1"/>
  <c r="M364" i="1" s="1"/>
  <c r="B360" i="4" s="1"/>
  <c r="D365" i="1"/>
  <c r="H365" i="1" s="1"/>
  <c r="O365" i="1" s="1"/>
  <c r="D361" i="4" s="1"/>
  <c r="L361" i="4" s="1"/>
  <c r="D366" i="1"/>
  <c r="H366" i="1" s="1"/>
  <c r="O366" i="1" s="1"/>
  <c r="D362" i="4" s="1"/>
  <c r="L362" i="4" s="1"/>
  <c r="D367" i="1"/>
  <c r="G367" i="1" s="1"/>
  <c r="N367" i="1" s="1"/>
  <c r="C363" i="4" s="1"/>
  <c r="M363" i="4" s="1"/>
  <c r="D368" i="1"/>
  <c r="D369" i="1"/>
  <c r="D370" i="1"/>
  <c r="D371" i="1"/>
  <c r="G371" i="1" s="1"/>
  <c r="N371" i="1" s="1"/>
  <c r="C367" i="4" s="1"/>
  <c r="M367" i="4" s="1"/>
  <c r="D372" i="1"/>
  <c r="G372" i="1" s="1"/>
  <c r="N372" i="1" s="1"/>
  <c r="C368" i="4" s="1"/>
  <c r="M368" i="4" s="1"/>
  <c r="D373" i="1"/>
  <c r="G373" i="1" s="1"/>
  <c r="N373" i="1" s="1"/>
  <c r="C369" i="4" s="1"/>
  <c r="M369" i="4" s="1"/>
  <c r="D374" i="1"/>
  <c r="H374" i="1" s="1"/>
  <c r="O374" i="1" s="1"/>
  <c r="D370" i="4" s="1"/>
  <c r="L370" i="4" s="1"/>
  <c r="D375" i="1"/>
  <c r="G375" i="1" s="1"/>
  <c r="N375" i="1" s="1"/>
  <c r="C371" i="4" s="1"/>
  <c r="M371" i="4" s="1"/>
  <c r="D376" i="1"/>
  <c r="D377" i="1"/>
  <c r="D378" i="1"/>
  <c r="G378" i="1" s="1"/>
  <c r="N378" i="1" s="1"/>
  <c r="C374" i="4" s="1"/>
  <c r="M374" i="4" s="1"/>
  <c r="D379" i="1"/>
  <c r="G379" i="1" s="1"/>
  <c r="N379" i="1" s="1"/>
  <c r="C375" i="4" s="1"/>
  <c r="M375" i="4" s="1"/>
  <c r="D380" i="1"/>
  <c r="H380" i="1" s="1"/>
  <c r="O380" i="1" s="1"/>
  <c r="D376" i="4" s="1"/>
  <c r="L376" i="4" s="1"/>
  <c r="D381" i="1"/>
  <c r="I381" i="1" s="1"/>
  <c r="P381" i="1" s="1"/>
  <c r="E377" i="4" s="1"/>
  <c r="K377" i="4" s="1"/>
  <c r="D382" i="1"/>
  <c r="H382" i="1" s="1"/>
  <c r="O382" i="1" s="1"/>
  <c r="D378" i="4" s="1"/>
  <c r="L378" i="4" s="1"/>
  <c r="D383" i="1"/>
  <c r="G383" i="1" s="1"/>
  <c r="N383" i="1" s="1"/>
  <c r="C379" i="4" s="1"/>
  <c r="M379" i="4" s="1"/>
  <c r="D384" i="1"/>
  <c r="D385" i="1"/>
  <c r="D386" i="1"/>
  <c r="G386" i="1" s="1"/>
  <c r="N386" i="1" s="1"/>
  <c r="C382" i="4" s="1"/>
  <c r="M382" i="4" s="1"/>
  <c r="D387" i="1"/>
  <c r="G387" i="1" s="1"/>
  <c r="N387" i="1" s="1"/>
  <c r="C383" i="4" s="1"/>
  <c r="M383" i="4" s="1"/>
  <c r="D388" i="1"/>
  <c r="E388" i="1" s="1"/>
  <c r="D389" i="1"/>
  <c r="H389" i="1" s="1"/>
  <c r="O389" i="1" s="1"/>
  <c r="D385" i="4" s="1"/>
  <c r="L385" i="4" s="1"/>
  <c r="D390" i="1"/>
  <c r="H390" i="1" s="1"/>
  <c r="O390" i="1" s="1"/>
  <c r="D386" i="4" s="1"/>
  <c r="L386" i="4" s="1"/>
  <c r="D391" i="1"/>
  <c r="G391" i="1" s="1"/>
  <c r="N391" i="1" s="1"/>
  <c r="C387" i="4" s="1"/>
  <c r="M387" i="4" s="1"/>
  <c r="D392" i="1"/>
  <c r="D393" i="1"/>
  <c r="D394" i="1"/>
  <c r="G394" i="1" s="1"/>
  <c r="N394" i="1" s="1"/>
  <c r="C390" i="4" s="1"/>
  <c r="M390" i="4" s="1"/>
  <c r="D395" i="1"/>
  <c r="G395" i="1" s="1"/>
  <c r="N395" i="1" s="1"/>
  <c r="C391" i="4" s="1"/>
  <c r="M391" i="4" s="1"/>
  <c r="D396" i="1"/>
  <c r="E396" i="1" s="1"/>
  <c r="D397" i="1"/>
  <c r="H397" i="1" s="1"/>
  <c r="O397" i="1" s="1"/>
  <c r="D393" i="4" s="1"/>
  <c r="L393" i="4" s="1"/>
  <c r="D398" i="1"/>
  <c r="H398" i="1" s="1"/>
  <c r="O398" i="1" s="1"/>
  <c r="D394" i="4" s="1"/>
  <c r="L394" i="4" s="1"/>
  <c r="D399" i="1"/>
  <c r="G399" i="1" s="1"/>
  <c r="N399" i="1" s="1"/>
  <c r="C395" i="4" s="1"/>
  <c r="M395" i="4" s="1"/>
  <c r="D400" i="1"/>
  <c r="D401" i="1"/>
  <c r="D402" i="1"/>
  <c r="G402" i="1" s="1"/>
  <c r="N402" i="1" s="1"/>
  <c r="C398" i="4" s="1"/>
  <c r="M398" i="4" s="1"/>
  <c r="D403" i="1"/>
  <c r="G403" i="1" s="1"/>
  <c r="N403" i="1" s="1"/>
  <c r="C399" i="4" s="1"/>
  <c r="M399" i="4" s="1"/>
  <c r="D404" i="1"/>
  <c r="I404" i="1" s="1"/>
  <c r="P404" i="1" s="1"/>
  <c r="E400" i="4" s="1"/>
  <c r="K400" i="4" s="1"/>
  <c r="D405" i="1"/>
  <c r="G405" i="1" s="1"/>
  <c r="N405" i="1" s="1"/>
  <c r="C401" i="4" s="1"/>
  <c r="M401" i="4" s="1"/>
  <c r="D406" i="1"/>
  <c r="H406" i="1" s="1"/>
  <c r="O406" i="1" s="1"/>
  <c r="D402" i="4" s="1"/>
  <c r="L402" i="4" s="1"/>
  <c r="D407" i="1"/>
  <c r="G407" i="1" s="1"/>
  <c r="N407" i="1" s="1"/>
  <c r="C403" i="4" s="1"/>
  <c r="M403" i="4" s="1"/>
  <c r="D408" i="1"/>
  <c r="D409" i="1"/>
  <c r="D410" i="1"/>
  <c r="D411" i="1"/>
  <c r="G411" i="1" s="1"/>
  <c r="N411" i="1" s="1"/>
  <c r="C407" i="4" s="1"/>
  <c r="M407" i="4" s="1"/>
  <c r="D412" i="1"/>
  <c r="F412" i="1" s="1"/>
  <c r="M412" i="1" s="1"/>
  <c r="B408" i="4" s="1"/>
  <c r="D413" i="1"/>
  <c r="F413" i="1" s="1"/>
  <c r="M413" i="1" s="1"/>
  <c r="B409" i="4" s="1"/>
  <c r="N409" i="4" s="1"/>
  <c r="D414" i="1"/>
  <c r="H414" i="1" s="1"/>
  <c r="O414" i="1" s="1"/>
  <c r="D410" i="4" s="1"/>
  <c r="L410" i="4" s="1"/>
  <c r="D415" i="1"/>
  <c r="G415" i="1" s="1"/>
  <c r="N415" i="1" s="1"/>
  <c r="C411" i="4" s="1"/>
  <c r="M411" i="4" s="1"/>
  <c r="D416" i="1"/>
  <c r="D417" i="1"/>
  <c r="D418" i="1"/>
  <c r="G418" i="1" s="1"/>
  <c r="N418" i="1" s="1"/>
  <c r="C414" i="4" s="1"/>
  <c r="M414" i="4" s="1"/>
  <c r="D419" i="1"/>
  <c r="G419" i="1" s="1"/>
  <c r="N419" i="1" s="1"/>
  <c r="C415" i="4" s="1"/>
  <c r="M415" i="4" s="1"/>
  <c r="D420" i="1"/>
  <c r="F420" i="1" s="1"/>
  <c r="M420" i="1" s="1"/>
  <c r="B416" i="4" s="1"/>
  <c r="D421" i="1"/>
  <c r="I421" i="1" s="1"/>
  <c r="P421" i="1" s="1"/>
  <c r="E417" i="4" s="1"/>
  <c r="K417" i="4" s="1"/>
  <c r="D422" i="1"/>
  <c r="H422" i="1" s="1"/>
  <c r="O422" i="1" s="1"/>
  <c r="D418" i="4" s="1"/>
  <c r="L418" i="4" s="1"/>
  <c r="D423" i="1"/>
  <c r="G423" i="1" s="1"/>
  <c r="N423" i="1" s="1"/>
  <c r="C419" i="4" s="1"/>
  <c r="M419" i="4" s="1"/>
  <c r="D424" i="1"/>
  <c r="D425" i="1"/>
  <c r="D426" i="1"/>
  <c r="G426" i="1" s="1"/>
  <c r="N426" i="1" s="1"/>
  <c r="C422" i="4" s="1"/>
  <c r="M422" i="4" s="1"/>
  <c r="D427" i="1"/>
  <c r="G427" i="1" s="1"/>
  <c r="N427" i="1" s="1"/>
  <c r="C423" i="4" s="1"/>
  <c r="M423" i="4" s="1"/>
  <c r="D428" i="1"/>
  <c r="I428" i="1" s="1"/>
  <c r="P428" i="1" s="1"/>
  <c r="E424" i="4" s="1"/>
  <c r="K424" i="4" s="1"/>
  <c r="D429" i="1"/>
  <c r="G429" i="1" s="1"/>
  <c r="N429" i="1" s="1"/>
  <c r="C425" i="4" s="1"/>
  <c r="M425" i="4" s="1"/>
  <c r="D430" i="1"/>
  <c r="H430" i="1" s="1"/>
  <c r="O430" i="1" s="1"/>
  <c r="D426" i="4" s="1"/>
  <c r="L426" i="4" s="1"/>
  <c r="D431" i="1"/>
  <c r="G431" i="1" s="1"/>
  <c r="N431" i="1" s="1"/>
  <c r="C427" i="4" s="1"/>
  <c r="M427" i="4" s="1"/>
  <c r="D432" i="1"/>
  <c r="D433" i="1"/>
  <c r="D434" i="1"/>
  <c r="D435" i="1"/>
  <c r="G435" i="1" s="1"/>
  <c r="N435" i="1" s="1"/>
  <c r="C431" i="4" s="1"/>
  <c r="M431" i="4" s="1"/>
  <c r="D436" i="1"/>
  <c r="E436" i="1" s="1"/>
  <c r="D437" i="1"/>
  <c r="G437" i="1" s="1"/>
  <c r="N437" i="1" s="1"/>
  <c r="C433" i="4" s="1"/>
  <c r="M433" i="4" s="1"/>
  <c r="D438" i="1"/>
  <c r="H438" i="1" s="1"/>
  <c r="O438" i="1" s="1"/>
  <c r="D434" i="4" s="1"/>
  <c r="L434" i="4" s="1"/>
  <c r="D439" i="1"/>
  <c r="G439" i="1" s="1"/>
  <c r="N439" i="1" s="1"/>
  <c r="C435" i="4" s="1"/>
  <c r="M435" i="4" s="1"/>
  <c r="D440" i="1"/>
  <c r="D441" i="1"/>
  <c r="D442" i="1"/>
  <c r="G442" i="1" s="1"/>
  <c r="N442" i="1" s="1"/>
  <c r="C438" i="4" s="1"/>
  <c r="M438" i="4" s="1"/>
  <c r="D443" i="1"/>
  <c r="G443" i="1" s="1"/>
  <c r="N443" i="1" s="1"/>
  <c r="C439" i="4" s="1"/>
  <c r="M439" i="4" s="1"/>
  <c r="D444" i="1"/>
  <c r="I444" i="1" s="1"/>
  <c r="P444" i="1" s="1"/>
  <c r="E440" i="4" s="1"/>
  <c r="K440" i="4" s="1"/>
  <c r="D445" i="1"/>
  <c r="F445" i="1" s="1"/>
  <c r="M445" i="1" s="1"/>
  <c r="B441" i="4" s="1"/>
  <c r="N441" i="4" s="1"/>
  <c r="D446" i="1"/>
  <c r="H446" i="1" s="1"/>
  <c r="O446" i="1" s="1"/>
  <c r="D442" i="4" s="1"/>
  <c r="L442" i="4" s="1"/>
  <c r="D447" i="1"/>
  <c r="G447" i="1" s="1"/>
  <c r="N447" i="1" s="1"/>
  <c r="C443" i="4" s="1"/>
  <c r="M443" i="4" s="1"/>
  <c r="D448" i="1"/>
  <c r="D449" i="1"/>
  <c r="D450" i="1"/>
  <c r="G450" i="1" s="1"/>
  <c r="N450" i="1" s="1"/>
  <c r="C446" i="4" s="1"/>
  <c r="M446" i="4" s="1"/>
  <c r="D451" i="1"/>
  <c r="G451" i="1" s="1"/>
  <c r="N451" i="1" s="1"/>
  <c r="C447" i="4" s="1"/>
  <c r="M447" i="4" s="1"/>
  <c r="D452" i="1"/>
  <c r="E452" i="1" s="1"/>
  <c r="R452" i="1" s="1"/>
  <c r="S452" i="1" s="1"/>
  <c r="D453" i="1"/>
  <c r="H453" i="1" s="1"/>
  <c r="O453" i="1" s="1"/>
  <c r="D449" i="4" s="1"/>
  <c r="L449" i="4" s="1"/>
  <c r="D454" i="1"/>
  <c r="H454" i="1" s="1"/>
  <c r="O454" i="1" s="1"/>
  <c r="D450" i="4" s="1"/>
  <c r="L450" i="4" s="1"/>
  <c r="D455" i="1"/>
  <c r="G455" i="1" s="1"/>
  <c r="N455" i="1" s="1"/>
  <c r="C451" i="4" s="1"/>
  <c r="M451" i="4" s="1"/>
  <c r="D456" i="1"/>
  <c r="D457" i="1"/>
  <c r="D458" i="1"/>
  <c r="G458" i="1" s="1"/>
  <c r="N458" i="1" s="1"/>
  <c r="C454" i="4" s="1"/>
  <c r="M454" i="4" s="1"/>
  <c r="D459" i="1"/>
  <c r="H459" i="1" s="1"/>
  <c r="O459" i="1" s="1"/>
  <c r="D455" i="4" s="1"/>
  <c r="L455" i="4" s="1"/>
  <c r="D460" i="1"/>
  <c r="G460" i="1" s="1"/>
  <c r="N460" i="1" s="1"/>
  <c r="C456" i="4" s="1"/>
  <c r="M456" i="4" s="1"/>
  <c r="D461" i="1"/>
  <c r="H461" i="1" s="1"/>
  <c r="O461" i="1" s="1"/>
  <c r="D457" i="4" s="1"/>
  <c r="L457" i="4" s="1"/>
  <c r="D462" i="1"/>
  <c r="H462" i="1" s="1"/>
  <c r="O462" i="1" s="1"/>
  <c r="D458" i="4" s="1"/>
  <c r="L458" i="4" s="1"/>
  <c r="D463" i="1"/>
  <c r="G463" i="1" s="1"/>
  <c r="N463" i="1" s="1"/>
  <c r="C459" i="4" s="1"/>
  <c r="M459" i="4" s="1"/>
  <c r="D464" i="1"/>
  <c r="D465" i="1"/>
  <c r="D466" i="1"/>
  <c r="G466" i="1" s="1"/>
  <c r="N466" i="1" s="1"/>
  <c r="C462" i="4" s="1"/>
  <c r="M462" i="4" s="1"/>
  <c r="D467" i="1"/>
  <c r="G467" i="1" s="1"/>
  <c r="N467" i="1" s="1"/>
  <c r="C463" i="4" s="1"/>
  <c r="M463" i="4" s="1"/>
  <c r="D468" i="1"/>
  <c r="G468" i="1" s="1"/>
  <c r="N468" i="1" s="1"/>
  <c r="C464" i="4" s="1"/>
  <c r="M464" i="4" s="1"/>
  <c r="D469" i="1"/>
  <c r="G469" i="1" s="1"/>
  <c r="N469" i="1" s="1"/>
  <c r="C465" i="4" s="1"/>
  <c r="M465" i="4" s="1"/>
  <c r="D470" i="1"/>
  <c r="D471" i="1"/>
  <c r="H471" i="1" s="1"/>
  <c r="O471" i="1" s="1"/>
  <c r="D467" i="4" s="1"/>
  <c r="L467" i="4" s="1"/>
  <c r="D472" i="1"/>
  <c r="D473" i="1"/>
  <c r="D474" i="1"/>
  <c r="D475" i="1"/>
  <c r="H475" i="1" s="1"/>
  <c r="O475" i="1" s="1"/>
  <c r="D471" i="4" s="1"/>
  <c r="L471" i="4" s="1"/>
  <c r="D476" i="1"/>
  <c r="E476" i="1" s="1"/>
  <c r="R476" i="1" s="1"/>
  <c r="S476" i="1" s="1"/>
  <c r="D477" i="1"/>
  <c r="E477" i="1" s="1"/>
  <c r="R477" i="1" s="1"/>
  <c r="S477" i="1" s="1"/>
  <c r="D478" i="1"/>
  <c r="H478" i="1" s="1"/>
  <c r="O478" i="1" s="1"/>
  <c r="D474" i="4" s="1"/>
  <c r="L474" i="4" s="1"/>
  <c r="D479" i="1"/>
  <c r="H479" i="1" s="1"/>
  <c r="O479" i="1" s="1"/>
  <c r="D475" i="4" s="1"/>
  <c r="L475" i="4" s="1"/>
  <c r="D480" i="1"/>
  <c r="D481" i="1"/>
  <c r="D482" i="1"/>
  <c r="G482" i="1" s="1"/>
  <c r="N482" i="1" s="1"/>
  <c r="C478" i="4" s="1"/>
  <c r="M478" i="4" s="1"/>
  <c r="D483" i="1"/>
  <c r="G483" i="1" s="1"/>
  <c r="N483" i="1" s="1"/>
  <c r="C479" i="4" s="1"/>
  <c r="M479" i="4" s="1"/>
  <c r="D484" i="1"/>
  <c r="H484" i="1" s="1"/>
  <c r="O484" i="1" s="1"/>
  <c r="D480" i="4" s="1"/>
  <c r="L480" i="4" s="1"/>
  <c r="D485" i="1"/>
  <c r="D486" i="1"/>
  <c r="H486" i="1" s="1"/>
  <c r="O486" i="1" s="1"/>
  <c r="D482" i="4" s="1"/>
  <c r="L482" i="4" s="1"/>
  <c r="D487" i="1"/>
  <c r="H487" i="1" s="1"/>
  <c r="O487" i="1" s="1"/>
  <c r="D483" i="4" s="1"/>
  <c r="L483" i="4" s="1"/>
  <c r="D488" i="1"/>
  <c r="D489" i="1"/>
  <c r="D490" i="1"/>
  <c r="G490" i="1" s="1"/>
  <c r="N490" i="1" s="1"/>
  <c r="C486" i="4" s="1"/>
  <c r="M486" i="4" s="1"/>
  <c r="D491" i="1"/>
  <c r="G491" i="1" s="1"/>
  <c r="N491" i="1" s="1"/>
  <c r="C487" i="4" s="1"/>
  <c r="M487" i="4" s="1"/>
  <c r="D492" i="1"/>
  <c r="F492" i="1" s="1"/>
  <c r="M492" i="1" s="1"/>
  <c r="B488" i="4" s="1"/>
  <c r="N488" i="4" s="1"/>
  <c r="D493" i="1"/>
  <c r="G493" i="1" s="1"/>
  <c r="N493" i="1" s="1"/>
  <c r="C489" i="4" s="1"/>
  <c r="M489" i="4" s="1"/>
  <c r="D494" i="1"/>
  <c r="H494" i="1" s="1"/>
  <c r="O494" i="1" s="1"/>
  <c r="D490" i="4" s="1"/>
  <c r="L490" i="4" s="1"/>
  <c r="D495" i="1"/>
  <c r="H495" i="1" s="1"/>
  <c r="O495" i="1" s="1"/>
  <c r="D491" i="4" s="1"/>
  <c r="L491" i="4" s="1"/>
  <c r="D496" i="1"/>
  <c r="D497" i="1"/>
  <c r="D498" i="1"/>
  <c r="D499" i="1"/>
  <c r="G499" i="1" s="1"/>
  <c r="N499" i="1" s="1"/>
  <c r="C495" i="4" s="1"/>
  <c r="M495" i="4" s="1"/>
  <c r="D500" i="1"/>
  <c r="H500" i="1" s="1"/>
  <c r="O500" i="1" s="1"/>
  <c r="D496" i="4" s="1"/>
  <c r="L496" i="4" s="1"/>
  <c r="D501" i="1"/>
  <c r="G501" i="1" s="1"/>
  <c r="N501" i="1" s="1"/>
  <c r="C497" i="4" s="1"/>
  <c r="M497" i="4" s="1"/>
  <c r="D502" i="1"/>
  <c r="H502" i="1" s="1"/>
  <c r="O502" i="1" s="1"/>
  <c r="D498" i="4" s="1"/>
  <c r="L498" i="4" s="1"/>
  <c r="D503" i="1"/>
  <c r="G503" i="1" s="1"/>
  <c r="N503" i="1" s="1"/>
  <c r="C499" i="4" s="1"/>
  <c r="M499" i="4" s="1"/>
  <c r="D504" i="1"/>
  <c r="D505" i="1"/>
  <c r="D506" i="1"/>
  <c r="G506" i="1" s="1"/>
  <c r="N506" i="1" s="1"/>
  <c r="C502" i="4" s="1"/>
  <c r="M502" i="4" s="1"/>
  <c r="D507" i="1"/>
  <c r="H507" i="1" s="1"/>
  <c r="O507" i="1" s="1"/>
  <c r="D503" i="4" s="1"/>
  <c r="L503" i="4" s="1"/>
  <c r="D9" i="1"/>
  <c r="H9" i="1" s="1"/>
  <c r="O9" i="1" s="1"/>
  <c r="B10" i="1"/>
  <c r="B11" i="1"/>
  <c r="B12" i="1"/>
  <c r="B13" i="1"/>
  <c r="B14" i="1"/>
  <c r="C14" i="1" s="1"/>
  <c r="B15" i="1"/>
  <c r="B16" i="1"/>
  <c r="B17" i="1"/>
  <c r="B18" i="1"/>
  <c r="C18" i="1" s="1"/>
  <c r="B19" i="1"/>
  <c r="B20" i="1"/>
  <c r="B21" i="1"/>
  <c r="B22" i="1"/>
  <c r="C22" i="1" s="1"/>
  <c r="B23" i="1"/>
  <c r="B24" i="1"/>
  <c r="B25" i="1"/>
  <c r="B26" i="1"/>
  <c r="B27" i="1"/>
  <c r="B28" i="1"/>
  <c r="B29" i="1"/>
  <c r="B30" i="1"/>
  <c r="C30" i="1" s="1"/>
  <c r="B31" i="1"/>
  <c r="B32" i="1"/>
  <c r="B33" i="1"/>
  <c r="B34" i="1"/>
  <c r="C34" i="1" s="1"/>
  <c r="B35" i="1"/>
  <c r="B36" i="1"/>
  <c r="B37" i="1"/>
  <c r="B38" i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3" i="1"/>
  <c r="C293" i="1" s="1"/>
  <c r="B294" i="1"/>
  <c r="C294" i="1" s="1"/>
  <c r="B295" i="1"/>
  <c r="C295" i="1" s="1"/>
  <c r="B296" i="1"/>
  <c r="C296" i="1" s="1"/>
  <c r="B297" i="1"/>
  <c r="C297" i="1" s="1"/>
  <c r="B298" i="1"/>
  <c r="C298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305" i="1"/>
  <c r="C305" i="1" s="1"/>
  <c r="B306" i="1"/>
  <c r="C306" i="1" s="1"/>
  <c r="B307" i="1"/>
  <c r="C307" i="1" s="1"/>
  <c r="B308" i="1"/>
  <c r="C308" i="1" s="1"/>
  <c r="B309" i="1"/>
  <c r="C309" i="1" s="1"/>
  <c r="B310" i="1"/>
  <c r="C310" i="1" s="1"/>
  <c r="B311" i="1"/>
  <c r="C311" i="1" s="1"/>
  <c r="B312" i="1"/>
  <c r="C312" i="1" s="1"/>
  <c r="B313" i="1"/>
  <c r="C313" i="1" s="1"/>
  <c r="B314" i="1"/>
  <c r="C314" i="1" s="1"/>
  <c r="B315" i="1"/>
  <c r="C315" i="1" s="1"/>
  <c r="B316" i="1"/>
  <c r="C316" i="1" s="1"/>
  <c r="B317" i="1"/>
  <c r="C317" i="1" s="1"/>
  <c r="B318" i="1"/>
  <c r="C318" i="1" s="1"/>
  <c r="B319" i="1"/>
  <c r="C319" i="1" s="1"/>
  <c r="B320" i="1"/>
  <c r="C320" i="1" s="1"/>
  <c r="B321" i="1"/>
  <c r="C321" i="1" s="1"/>
  <c r="B322" i="1"/>
  <c r="C322" i="1" s="1"/>
  <c r="B323" i="1"/>
  <c r="C323" i="1" s="1"/>
  <c r="B324" i="1"/>
  <c r="C324" i="1" s="1"/>
  <c r="B325" i="1"/>
  <c r="C325" i="1" s="1"/>
  <c r="B326" i="1"/>
  <c r="C326" i="1" s="1"/>
  <c r="B327" i="1"/>
  <c r="C327" i="1" s="1"/>
  <c r="B328" i="1"/>
  <c r="C328" i="1" s="1"/>
  <c r="B329" i="1"/>
  <c r="C329" i="1" s="1"/>
  <c r="B330" i="1"/>
  <c r="C330" i="1" s="1"/>
  <c r="B331" i="1"/>
  <c r="C331" i="1" s="1"/>
  <c r="B332" i="1"/>
  <c r="C332" i="1" s="1"/>
  <c r="B333" i="1"/>
  <c r="C333" i="1" s="1"/>
  <c r="B334" i="1"/>
  <c r="C334" i="1" s="1"/>
  <c r="B335" i="1"/>
  <c r="C335" i="1" s="1"/>
  <c r="B336" i="1"/>
  <c r="C336" i="1" s="1"/>
  <c r="B337" i="1"/>
  <c r="C337" i="1" s="1"/>
  <c r="B338" i="1"/>
  <c r="C338" i="1" s="1"/>
  <c r="B339" i="1"/>
  <c r="C339" i="1" s="1"/>
  <c r="B340" i="1"/>
  <c r="C340" i="1" s="1"/>
  <c r="B341" i="1"/>
  <c r="C341" i="1" s="1"/>
  <c r="B342" i="1"/>
  <c r="C342" i="1" s="1"/>
  <c r="B343" i="1"/>
  <c r="C343" i="1" s="1"/>
  <c r="B344" i="1"/>
  <c r="C344" i="1" s="1"/>
  <c r="B345" i="1"/>
  <c r="C345" i="1" s="1"/>
  <c r="B346" i="1"/>
  <c r="C346" i="1" s="1"/>
  <c r="B347" i="1"/>
  <c r="C347" i="1" s="1"/>
  <c r="B348" i="1"/>
  <c r="C348" i="1" s="1"/>
  <c r="B349" i="1"/>
  <c r="C349" i="1" s="1"/>
  <c r="B350" i="1"/>
  <c r="C350" i="1" s="1"/>
  <c r="B351" i="1"/>
  <c r="C351" i="1" s="1"/>
  <c r="B352" i="1"/>
  <c r="C352" i="1" s="1"/>
  <c r="B353" i="1"/>
  <c r="C353" i="1" s="1"/>
  <c r="B354" i="1"/>
  <c r="C354" i="1" s="1"/>
  <c r="B355" i="1"/>
  <c r="C355" i="1" s="1"/>
  <c r="B356" i="1"/>
  <c r="C356" i="1" s="1"/>
  <c r="B357" i="1"/>
  <c r="C357" i="1" s="1"/>
  <c r="B358" i="1"/>
  <c r="C358" i="1" s="1"/>
  <c r="B359" i="1"/>
  <c r="C359" i="1" s="1"/>
  <c r="B360" i="1"/>
  <c r="C360" i="1" s="1"/>
  <c r="B361" i="1"/>
  <c r="C361" i="1" s="1"/>
  <c r="B362" i="1"/>
  <c r="C362" i="1" s="1"/>
  <c r="B363" i="1"/>
  <c r="C363" i="1" s="1"/>
  <c r="B364" i="1"/>
  <c r="C364" i="1" s="1"/>
  <c r="B365" i="1"/>
  <c r="C365" i="1" s="1"/>
  <c r="B366" i="1"/>
  <c r="C366" i="1" s="1"/>
  <c r="B367" i="1"/>
  <c r="C367" i="1" s="1"/>
  <c r="B368" i="1"/>
  <c r="C368" i="1" s="1"/>
  <c r="B369" i="1"/>
  <c r="C369" i="1" s="1"/>
  <c r="B370" i="1"/>
  <c r="C370" i="1" s="1"/>
  <c r="B371" i="1"/>
  <c r="C371" i="1" s="1"/>
  <c r="B372" i="1"/>
  <c r="C372" i="1" s="1"/>
  <c r="B373" i="1"/>
  <c r="C373" i="1" s="1"/>
  <c r="B374" i="1"/>
  <c r="C374" i="1" s="1"/>
  <c r="B375" i="1"/>
  <c r="C375" i="1" s="1"/>
  <c r="B376" i="1"/>
  <c r="C376" i="1" s="1"/>
  <c r="B377" i="1"/>
  <c r="C377" i="1" s="1"/>
  <c r="B378" i="1"/>
  <c r="C378" i="1" s="1"/>
  <c r="B379" i="1"/>
  <c r="C379" i="1" s="1"/>
  <c r="B380" i="1"/>
  <c r="C380" i="1" s="1"/>
  <c r="B381" i="1"/>
  <c r="C381" i="1" s="1"/>
  <c r="B382" i="1"/>
  <c r="C382" i="1" s="1"/>
  <c r="B383" i="1"/>
  <c r="C383" i="1" s="1"/>
  <c r="B384" i="1"/>
  <c r="C384" i="1" s="1"/>
  <c r="B385" i="1"/>
  <c r="C385" i="1" s="1"/>
  <c r="B386" i="1"/>
  <c r="C386" i="1" s="1"/>
  <c r="B387" i="1"/>
  <c r="C387" i="1" s="1"/>
  <c r="B388" i="1"/>
  <c r="C388" i="1" s="1"/>
  <c r="B389" i="1"/>
  <c r="C389" i="1" s="1"/>
  <c r="B390" i="1"/>
  <c r="C390" i="1" s="1"/>
  <c r="B391" i="1"/>
  <c r="C391" i="1" s="1"/>
  <c r="B392" i="1"/>
  <c r="C392" i="1" s="1"/>
  <c r="B393" i="1"/>
  <c r="C393" i="1" s="1"/>
  <c r="B394" i="1"/>
  <c r="C394" i="1" s="1"/>
  <c r="B395" i="1"/>
  <c r="C395" i="1" s="1"/>
  <c r="B396" i="1"/>
  <c r="C396" i="1" s="1"/>
  <c r="B397" i="1"/>
  <c r="C397" i="1" s="1"/>
  <c r="B398" i="1"/>
  <c r="C398" i="1" s="1"/>
  <c r="B399" i="1"/>
  <c r="C399" i="1" s="1"/>
  <c r="B400" i="1"/>
  <c r="C400" i="1" s="1"/>
  <c r="B401" i="1"/>
  <c r="C401" i="1" s="1"/>
  <c r="B402" i="1"/>
  <c r="C402" i="1" s="1"/>
  <c r="B403" i="1"/>
  <c r="C403" i="1" s="1"/>
  <c r="B404" i="1"/>
  <c r="C404" i="1" s="1"/>
  <c r="B405" i="1"/>
  <c r="C405" i="1" s="1"/>
  <c r="B406" i="1"/>
  <c r="C406" i="1" s="1"/>
  <c r="B407" i="1"/>
  <c r="C407" i="1" s="1"/>
  <c r="B408" i="1"/>
  <c r="C408" i="1" s="1"/>
  <c r="B409" i="1"/>
  <c r="C409" i="1" s="1"/>
  <c r="B410" i="1"/>
  <c r="C410" i="1" s="1"/>
  <c r="B411" i="1"/>
  <c r="C411" i="1" s="1"/>
  <c r="B412" i="1"/>
  <c r="C412" i="1" s="1"/>
  <c r="B413" i="1"/>
  <c r="C413" i="1" s="1"/>
  <c r="B414" i="1"/>
  <c r="C414" i="1" s="1"/>
  <c r="B415" i="1"/>
  <c r="C415" i="1" s="1"/>
  <c r="B416" i="1"/>
  <c r="C416" i="1" s="1"/>
  <c r="B417" i="1"/>
  <c r="C417" i="1" s="1"/>
  <c r="B418" i="1"/>
  <c r="C418" i="1" s="1"/>
  <c r="B419" i="1"/>
  <c r="C419" i="1" s="1"/>
  <c r="B420" i="1"/>
  <c r="C420" i="1" s="1"/>
  <c r="B421" i="1"/>
  <c r="C421" i="1" s="1"/>
  <c r="B422" i="1"/>
  <c r="C422" i="1" s="1"/>
  <c r="B423" i="1"/>
  <c r="C423" i="1" s="1"/>
  <c r="B424" i="1"/>
  <c r="C424" i="1" s="1"/>
  <c r="B425" i="1"/>
  <c r="C425" i="1" s="1"/>
  <c r="B426" i="1"/>
  <c r="C426" i="1" s="1"/>
  <c r="B427" i="1"/>
  <c r="C427" i="1" s="1"/>
  <c r="B428" i="1"/>
  <c r="C428" i="1" s="1"/>
  <c r="B429" i="1"/>
  <c r="C429" i="1" s="1"/>
  <c r="B430" i="1"/>
  <c r="C430" i="1" s="1"/>
  <c r="B431" i="1"/>
  <c r="C431" i="1" s="1"/>
  <c r="B432" i="1"/>
  <c r="C432" i="1" s="1"/>
  <c r="B433" i="1"/>
  <c r="C433" i="1" s="1"/>
  <c r="B434" i="1"/>
  <c r="C434" i="1" s="1"/>
  <c r="B435" i="1"/>
  <c r="C435" i="1" s="1"/>
  <c r="B436" i="1"/>
  <c r="C436" i="1" s="1"/>
  <c r="B437" i="1"/>
  <c r="C437" i="1" s="1"/>
  <c r="B438" i="1"/>
  <c r="C438" i="1" s="1"/>
  <c r="B439" i="1"/>
  <c r="C439" i="1" s="1"/>
  <c r="B440" i="1"/>
  <c r="C440" i="1" s="1"/>
  <c r="B441" i="1"/>
  <c r="C441" i="1" s="1"/>
  <c r="B442" i="1"/>
  <c r="C442" i="1" s="1"/>
  <c r="B443" i="1"/>
  <c r="C443" i="1" s="1"/>
  <c r="B444" i="1"/>
  <c r="C444" i="1" s="1"/>
  <c r="B445" i="1"/>
  <c r="C445" i="1" s="1"/>
  <c r="B446" i="1"/>
  <c r="C446" i="1" s="1"/>
  <c r="B447" i="1"/>
  <c r="C447" i="1" s="1"/>
  <c r="B448" i="1"/>
  <c r="C448" i="1" s="1"/>
  <c r="B449" i="1"/>
  <c r="C449" i="1" s="1"/>
  <c r="B450" i="1"/>
  <c r="C450" i="1" s="1"/>
  <c r="B451" i="1"/>
  <c r="C451" i="1" s="1"/>
  <c r="B452" i="1"/>
  <c r="C452" i="1" s="1"/>
  <c r="B453" i="1"/>
  <c r="C453" i="1" s="1"/>
  <c r="B454" i="1"/>
  <c r="C454" i="1" s="1"/>
  <c r="B455" i="1"/>
  <c r="C455" i="1" s="1"/>
  <c r="B456" i="1"/>
  <c r="C456" i="1" s="1"/>
  <c r="B457" i="1"/>
  <c r="C457" i="1" s="1"/>
  <c r="B458" i="1"/>
  <c r="C458" i="1" s="1"/>
  <c r="B459" i="1"/>
  <c r="C459" i="1" s="1"/>
  <c r="B460" i="1"/>
  <c r="C460" i="1" s="1"/>
  <c r="B461" i="1"/>
  <c r="C461" i="1" s="1"/>
  <c r="B462" i="1"/>
  <c r="C462" i="1" s="1"/>
  <c r="B463" i="1"/>
  <c r="C463" i="1" s="1"/>
  <c r="B464" i="1"/>
  <c r="C464" i="1" s="1"/>
  <c r="B465" i="1"/>
  <c r="C465" i="1" s="1"/>
  <c r="B466" i="1"/>
  <c r="C466" i="1" s="1"/>
  <c r="B467" i="1"/>
  <c r="C467" i="1" s="1"/>
  <c r="B468" i="1"/>
  <c r="C468" i="1" s="1"/>
  <c r="B469" i="1"/>
  <c r="C469" i="1" s="1"/>
  <c r="B470" i="1"/>
  <c r="C470" i="1" s="1"/>
  <c r="B471" i="1"/>
  <c r="C471" i="1" s="1"/>
  <c r="B472" i="1"/>
  <c r="C472" i="1" s="1"/>
  <c r="B473" i="1"/>
  <c r="C473" i="1" s="1"/>
  <c r="B474" i="1"/>
  <c r="C474" i="1" s="1"/>
  <c r="B475" i="1"/>
  <c r="C475" i="1" s="1"/>
  <c r="B476" i="1"/>
  <c r="C476" i="1" s="1"/>
  <c r="B477" i="1"/>
  <c r="C477" i="1" s="1"/>
  <c r="B478" i="1"/>
  <c r="C478" i="1" s="1"/>
  <c r="B479" i="1"/>
  <c r="C479" i="1" s="1"/>
  <c r="B480" i="1"/>
  <c r="C480" i="1" s="1"/>
  <c r="B481" i="1"/>
  <c r="C481" i="1" s="1"/>
  <c r="B482" i="1"/>
  <c r="C482" i="1" s="1"/>
  <c r="B483" i="1"/>
  <c r="C483" i="1" s="1"/>
  <c r="B484" i="1"/>
  <c r="C484" i="1" s="1"/>
  <c r="B485" i="1"/>
  <c r="C485" i="1" s="1"/>
  <c r="B486" i="1"/>
  <c r="C486" i="1" s="1"/>
  <c r="B487" i="1"/>
  <c r="C487" i="1" s="1"/>
  <c r="B488" i="1"/>
  <c r="C488" i="1" s="1"/>
  <c r="B489" i="1"/>
  <c r="C489" i="1" s="1"/>
  <c r="B490" i="1"/>
  <c r="C490" i="1" s="1"/>
  <c r="B491" i="1"/>
  <c r="C491" i="1" s="1"/>
  <c r="B492" i="1"/>
  <c r="C492" i="1" s="1"/>
  <c r="B493" i="1"/>
  <c r="C493" i="1" s="1"/>
  <c r="B494" i="1"/>
  <c r="C494" i="1" s="1"/>
  <c r="B495" i="1"/>
  <c r="C495" i="1" s="1"/>
  <c r="B496" i="1"/>
  <c r="C496" i="1" s="1"/>
  <c r="B497" i="1"/>
  <c r="C497" i="1" s="1"/>
  <c r="B498" i="1"/>
  <c r="C498" i="1" s="1"/>
  <c r="B499" i="1"/>
  <c r="C499" i="1" s="1"/>
  <c r="B500" i="1"/>
  <c r="C500" i="1" s="1"/>
  <c r="B501" i="1"/>
  <c r="C501" i="1" s="1"/>
  <c r="B502" i="1"/>
  <c r="C502" i="1" s="1"/>
  <c r="B503" i="1"/>
  <c r="C503" i="1" s="1"/>
  <c r="B504" i="1"/>
  <c r="C504" i="1" s="1"/>
  <c r="B505" i="1"/>
  <c r="C505" i="1" s="1"/>
  <c r="B506" i="1"/>
  <c r="C506" i="1" s="1"/>
  <c r="B507" i="1"/>
  <c r="C507" i="1" s="1"/>
  <c r="E10" i="1"/>
  <c r="H14" i="1"/>
  <c r="O14" i="1" s="1"/>
  <c r="F18" i="1"/>
  <c r="M18" i="1" s="1"/>
  <c r="J18" i="1"/>
  <c r="Q18" i="1" s="1"/>
  <c r="F22" i="1"/>
  <c r="M22" i="1" s="1"/>
  <c r="J22" i="1"/>
  <c r="Q22" i="1" s="1"/>
  <c r="H24" i="1"/>
  <c r="O24" i="1" s="1"/>
  <c r="E25" i="1"/>
  <c r="F25" i="1"/>
  <c r="M25" i="1" s="1"/>
  <c r="H25" i="1"/>
  <c r="O25" i="1" s="1"/>
  <c r="J25" i="1"/>
  <c r="Q25" i="1" s="1"/>
  <c r="E26" i="1"/>
  <c r="I26" i="1"/>
  <c r="P26" i="1" s="1"/>
  <c r="E32" i="1"/>
  <c r="F32" i="1"/>
  <c r="M32" i="1" s="1"/>
  <c r="G32" i="1"/>
  <c r="N32" i="1" s="1"/>
  <c r="H32" i="1"/>
  <c r="O32" i="1" s="1"/>
  <c r="I32" i="1"/>
  <c r="P32" i="1" s="1"/>
  <c r="J32" i="1"/>
  <c r="Q32" i="1" s="1"/>
  <c r="H33" i="1"/>
  <c r="O33" i="1" s="1"/>
  <c r="E39" i="1"/>
  <c r="E40" i="1"/>
  <c r="F40" i="1"/>
  <c r="M40" i="1" s="1"/>
  <c r="B36" i="4" s="1"/>
  <c r="N36" i="4" s="1"/>
  <c r="G40" i="1"/>
  <c r="N40" i="1" s="1"/>
  <c r="C36" i="4" s="1"/>
  <c r="M36" i="4" s="1"/>
  <c r="H40" i="1"/>
  <c r="O40" i="1" s="1"/>
  <c r="D36" i="4" s="1"/>
  <c r="L36" i="4" s="1"/>
  <c r="I40" i="1"/>
  <c r="P40" i="1" s="1"/>
  <c r="E36" i="4" s="1"/>
  <c r="K36" i="4" s="1"/>
  <c r="J40" i="1"/>
  <c r="Q40" i="1" s="1"/>
  <c r="F36" i="4" s="1"/>
  <c r="F41" i="1"/>
  <c r="M41" i="1" s="1"/>
  <c r="B37" i="4" s="1"/>
  <c r="N37" i="4" s="1"/>
  <c r="J41" i="1"/>
  <c r="Q41" i="1" s="1"/>
  <c r="F37" i="4" s="1"/>
  <c r="I43" i="1"/>
  <c r="P43" i="1" s="1"/>
  <c r="E39" i="4" s="1"/>
  <c r="K39" i="4" s="1"/>
  <c r="E44" i="1"/>
  <c r="E47" i="1"/>
  <c r="H47" i="1"/>
  <c r="O47" i="1" s="1"/>
  <c r="D43" i="4" s="1"/>
  <c r="L43" i="4" s="1"/>
  <c r="E48" i="1"/>
  <c r="F48" i="1"/>
  <c r="M48" i="1" s="1"/>
  <c r="B44" i="4" s="1"/>
  <c r="N44" i="4" s="1"/>
  <c r="G48" i="1"/>
  <c r="N48" i="1" s="1"/>
  <c r="C44" i="4" s="1"/>
  <c r="M44" i="4" s="1"/>
  <c r="H48" i="1"/>
  <c r="O48" i="1" s="1"/>
  <c r="D44" i="4" s="1"/>
  <c r="L44" i="4" s="1"/>
  <c r="I48" i="1"/>
  <c r="P48" i="1" s="1"/>
  <c r="E44" i="4" s="1"/>
  <c r="K44" i="4" s="1"/>
  <c r="J48" i="1"/>
  <c r="Q48" i="1" s="1"/>
  <c r="F44" i="4" s="1"/>
  <c r="J44" i="4" s="1"/>
  <c r="G49" i="1"/>
  <c r="N49" i="1" s="1"/>
  <c r="C45" i="4" s="1"/>
  <c r="M45" i="4" s="1"/>
  <c r="E55" i="1"/>
  <c r="H55" i="1"/>
  <c r="O55" i="1" s="1"/>
  <c r="D51" i="4" s="1"/>
  <c r="L51" i="4" s="1"/>
  <c r="E56" i="1"/>
  <c r="F56" i="1"/>
  <c r="M56" i="1" s="1"/>
  <c r="B52" i="4" s="1"/>
  <c r="N52" i="4" s="1"/>
  <c r="G56" i="1"/>
  <c r="N56" i="1" s="1"/>
  <c r="C52" i="4" s="1"/>
  <c r="M52" i="4" s="1"/>
  <c r="H56" i="1"/>
  <c r="O56" i="1" s="1"/>
  <c r="D52" i="4" s="1"/>
  <c r="L52" i="4" s="1"/>
  <c r="I56" i="1"/>
  <c r="P56" i="1" s="1"/>
  <c r="E52" i="4" s="1"/>
  <c r="K52" i="4" s="1"/>
  <c r="J56" i="1"/>
  <c r="Q56" i="1" s="1"/>
  <c r="F52" i="4" s="1"/>
  <c r="J52" i="4" s="1"/>
  <c r="H57" i="1"/>
  <c r="O57" i="1" s="1"/>
  <c r="D53" i="4" s="1"/>
  <c r="L53" i="4" s="1"/>
  <c r="E63" i="1"/>
  <c r="H63" i="1"/>
  <c r="O63" i="1" s="1"/>
  <c r="D59" i="4" s="1"/>
  <c r="L59" i="4" s="1"/>
  <c r="E64" i="1"/>
  <c r="F64" i="1"/>
  <c r="M64" i="1" s="1"/>
  <c r="B60" i="4" s="1"/>
  <c r="N60" i="4" s="1"/>
  <c r="G64" i="1"/>
  <c r="N64" i="1" s="1"/>
  <c r="C60" i="4" s="1"/>
  <c r="M60" i="4" s="1"/>
  <c r="H64" i="1"/>
  <c r="O64" i="1" s="1"/>
  <c r="D60" i="4" s="1"/>
  <c r="L60" i="4" s="1"/>
  <c r="I64" i="1"/>
  <c r="P64" i="1" s="1"/>
  <c r="E60" i="4" s="1"/>
  <c r="K60" i="4" s="1"/>
  <c r="J64" i="1"/>
  <c r="Q64" i="1" s="1"/>
  <c r="F60" i="4" s="1"/>
  <c r="J60" i="4" s="1"/>
  <c r="I65" i="1"/>
  <c r="P65" i="1" s="1"/>
  <c r="E61" i="4" s="1"/>
  <c r="K61" i="4" s="1"/>
  <c r="I67" i="1"/>
  <c r="P67" i="1" s="1"/>
  <c r="E63" i="4" s="1"/>
  <c r="K63" i="4" s="1"/>
  <c r="E71" i="1"/>
  <c r="H71" i="1"/>
  <c r="O71" i="1" s="1"/>
  <c r="D67" i="4" s="1"/>
  <c r="L67" i="4" s="1"/>
  <c r="E72" i="1"/>
  <c r="F72" i="1"/>
  <c r="M72" i="1" s="1"/>
  <c r="B68" i="4" s="1"/>
  <c r="N68" i="4" s="1"/>
  <c r="G72" i="1"/>
  <c r="N72" i="1" s="1"/>
  <c r="C68" i="4" s="1"/>
  <c r="M68" i="4" s="1"/>
  <c r="H72" i="1"/>
  <c r="O72" i="1" s="1"/>
  <c r="D68" i="4" s="1"/>
  <c r="L68" i="4" s="1"/>
  <c r="I72" i="1"/>
  <c r="P72" i="1" s="1"/>
  <c r="E68" i="4" s="1"/>
  <c r="K68" i="4" s="1"/>
  <c r="J72" i="1"/>
  <c r="Q72" i="1" s="1"/>
  <c r="F68" i="4" s="1"/>
  <c r="J68" i="4" s="1"/>
  <c r="F73" i="1"/>
  <c r="M73" i="1" s="1"/>
  <c r="B69" i="4" s="1"/>
  <c r="J73" i="1"/>
  <c r="Q73" i="1" s="1"/>
  <c r="F69" i="4" s="1"/>
  <c r="J69" i="4" s="1"/>
  <c r="E79" i="1"/>
  <c r="H79" i="1"/>
  <c r="O79" i="1" s="1"/>
  <c r="D75" i="4" s="1"/>
  <c r="L75" i="4" s="1"/>
  <c r="E80" i="1"/>
  <c r="F80" i="1"/>
  <c r="M80" i="1" s="1"/>
  <c r="B76" i="4" s="1"/>
  <c r="N76" i="4" s="1"/>
  <c r="G80" i="1"/>
  <c r="N80" i="1" s="1"/>
  <c r="C76" i="4" s="1"/>
  <c r="M76" i="4" s="1"/>
  <c r="H80" i="1"/>
  <c r="O80" i="1" s="1"/>
  <c r="D76" i="4" s="1"/>
  <c r="L76" i="4" s="1"/>
  <c r="I80" i="1"/>
  <c r="P80" i="1" s="1"/>
  <c r="E76" i="4" s="1"/>
  <c r="K76" i="4" s="1"/>
  <c r="J80" i="1"/>
  <c r="Q80" i="1" s="1"/>
  <c r="F76" i="4" s="1"/>
  <c r="J76" i="4" s="1"/>
  <c r="G81" i="1"/>
  <c r="N81" i="1" s="1"/>
  <c r="C77" i="4" s="1"/>
  <c r="M77" i="4" s="1"/>
  <c r="I83" i="1"/>
  <c r="P83" i="1" s="1"/>
  <c r="E79" i="4" s="1"/>
  <c r="K79" i="4" s="1"/>
  <c r="E87" i="1"/>
  <c r="H87" i="1"/>
  <c r="O87" i="1" s="1"/>
  <c r="D83" i="4" s="1"/>
  <c r="L83" i="4" s="1"/>
  <c r="E88" i="1"/>
  <c r="F88" i="1"/>
  <c r="M88" i="1" s="1"/>
  <c r="B84" i="4" s="1"/>
  <c r="N84" i="4" s="1"/>
  <c r="G88" i="1"/>
  <c r="N88" i="1" s="1"/>
  <c r="C84" i="4" s="1"/>
  <c r="M84" i="4" s="1"/>
  <c r="H88" i="1"/>
  <c r="O88" i="1" s="1"/>
  <c r="D84" i="4" s="1"/>
  <c r="L84" i="4" s="1"/>
  <c r="I88" i="1"/>
  <c r="P88" i="1" s="1"/>
  <c r="E84" i="4" s="1"/>
  <c r="K84" i="4" s="1"/>
  <c r="J88" i="1"/>
  <c r="Q88" i="1" s="1"/>
  <c r="F84" i="4" s="1"/>
  <c r="J84" i="4" s="1"/>
  <c r="H89" i="1"/>
  <c r="O89" i="1" s="1"/>
  <c r="D85" i="4" s="1"/>
  <c r="L85" i="4" s="1"/>
  <c r="E95" i="1"/>
  <c r="H95" i="1"/>
  <c r="O95" i="1" s="1"/>
  <c r="D91" i="4" s="1"/>
  <c r="L91" i="4" s="1"/>
  <c r="E96" i="1"/>
  <c r="F96" i="1"/>
  <c r="M96" i="1" s="1"/>
  <c r="B92" i="4" s="1"/>
  <c r="N92" i="4" s="1"/>
  <c r="G96" i="1"/>
  <c r="N96" i="1" s="1"/>
  <c r="C92" i="4" s="1"/>
  <c r="M92" i="4" s="1"/>
  <c r="H96" i="1"/>
  <c r="O96" i="1" s="1"/>
  <c r="D92" i="4" s="1"/>
  <c r="L92" i="4" s="1"/>
  <c r="I96" i="1"/>
  <c r="P96" i="1" s="1"/>
  <c r="E92" i="4" s="1"/>
  <c r="K92" i="4" s="1"/>
  <c r="J96" i="1"/>
  <c r="Q96" i="1" s="1"/>
  <c r="F92" i="4" s="1"/>
  <c r="J92" i="4" s="1"/>
  <c r="I97" i="1"/>
  <c r="P97" i="1" s="1"/>
  <c r="E93" i="4" s="1"/>
  <c r="K93" i="4" s="1"/>
  <c r="I99" i="1"/>
  <c r="P99" i="1" s="1"/>
  <c r="E95" i="4" s="1"/>
  <c r="K95" i="4" s="1"/>
  <c r="F100" i="1"/>
  <c r="M100" i="1" s="1"/>
  <c r="B96" i="4" s="1"/>
  <c r="N96" i="4" s="1"/>
  <c r="E103" i="1"/>
  <c r="H103" i="1"/>
  <c r="O103" i="1" s="1"/>
  <c r="D99" i="4" s="1"/>
  <c r="L99" i="4" s="1"/>
  <c r="E104" i="1"/>
  <c r="F104" i="1"/>
  <c r="M104" i="1" s="1"/>
  <c r="B100" i="4" s="1"/>
  <c r="N100" i="4" s="1"/>
  <c r="G104" i="1"/>
  <c r="N104" i="1" s="1"/>
  <c r="C100" i="4" s="1"/>
  <c r="M100" i="4" s="1"/>
  <c r="H104" i="1"/>
  <c r="O104" i="1" s="1"/>
  <c r="D100" i="4" s="1"/>
  <c r="L100" i="4" s="1"/>
  <c r="I104" i="1"/>
  <c r="P104" i="1" s="1"/>
  <c r="E100" i="4" s="1"/>
  <c r="K100" i="4" s="1"/>
  <c r="J104" i="1"/>
  <c r="Q104" i="1" s="1"/>
  <c r="F100" i="4" s="1"/>
  <c r="J100" i="4" s="1"/>
  <c r="F105" i="1"/>
  <c r="M105" i="1" s="1"/>
  <c r="B101" i="4" s="1"/>
  <c r="J105" i="1"/>
  <c r="Q105" i="1" s="1"/>
  <c r="F101" i="4" s="1"/>
  <c r="J101" i="4" s="1"/>
  <c r="E111" i="1"/>
  <c r="H111" i="1"/>
  <c r="O111" i="1" s="1"/>
  <c r="D107" i="4" s="1"/>
  <c r="L107" i="4" s="1"/>
  <c r="E112" i="1"/>
  <c r="F112" i="1"/>
  <c r="M112" i="1" s="1"/>
  <c r="B108" i="4" s="1"/>
  <c r="N108" i="4" s="1"/>
  <c r="G112" i="1"/>
  <c r="N112" i="1" s="1"/>
  <c r="C108" i="4" s="1"/>
  <c r="M108" i="4" s="1"/>
  <c r="H112" i="1"/>
  <c r="O112" i="1" s="1"/>
  <c r="D108" i="4" s="1"/>
  <c r="L108" i="4" s="1"/>
  <c r="I112" i="1"/>
  <c r="P112" i="1" s="1"/>
  <c r="E108" i="4" s="1"/>
  <c r="K108" i="4" s="1"/>
  <c r="J112" i="1"/>
  <c r="Q112" i="1" s="1"/>
  <c r="F108" i="4" s="1"/>
  <c r="J108" i="4" s="1"/>
  <c r="G113" i="1"/>
  <c r="N113" i="1" s="1"/>
  <c r="C109" i="4" s="1"/>
  <c r="M109" i="4" s="1"/>
  <c r="I115" i="1"/>
  <c r="P115" i="1" s="1"/>
  <c r="E111" i="4" s="1"/>
  <c r="K111" i="4" s="1"/>
  <c r="J116" i="1"/>
  <c r="Q116" i="1" s="1"/>
  <c r="F112" i="4" s="1"/>
  <c r="J112" i="4" s="1"/>
  <c r="E119" i="1"/>
  <c r="H119" i="1"/>
  <c r="O119" i="1" s="1"/>
  <c r="D115" i="4" s="1"/>
  <c r="L115" i="4" s="1"/>
  <c r="E120" i="1"/>
  <c r="F120" i="1"/>
  <c r="M120" i="1" s="1"/>
  <c r="B116" i="4" s="1"/>
  <c r="N116" i="4" s="1"/>
  <c r="G120" i="1"/>
  <c r="N120" i="1" s="1"/>
  <c r="C116" i="4" s="1"/>
  <c r="M116" i="4" s="1"/>
  <c r="H120" i="1"/>
  <c r="O120" i="1" s="1"/>
  <c r="D116" i="4" s="1"/>
  <c r="L116" i="4" s="1"/>
  <c r="I120" i="1"/>
  <c r="P120" i="1" s="1"/>
  <c r="E116" i="4" s="1"/>
  <c r="K116" i="4" s="1"/>
  <c r="J120" i="1"/>
  <c r="Q120" i="1" s="1"/>
  <c r="F116" i="4" s="1"/>
  <c r="J116" i="4" s="1"/>
  <c r="H121" i="1"/>
  <c r="O121" i="1" s="1"/>
  <c r="D117" i="4" s="1"/>
  <c r="L117" i="4" s="1"/>
  <c r="E127" i="1"/>
  <c r="H127" i="1"/>
  <c r="O127" i="1" s="1"/>
  <c r="D123" i="4" s="1"/>
  <c r="L123" i="4" s="1"/>
  <c r="E128" i="1"/>
  <c r="F128" i="1"/>
  <c r="M128" i="1" s="1"/>
  <c r="B124" i="4" s="1"/>
  <c r="N124" i="4" s="1"/>
  <c r="G128" i="1"/>
  <c r="N128" i="1" s="1"/>
  <c r="C124" i="4" s="1"/>
  <c r="M124" i="4" s="1"/>
  <c r="H128" i="1"/>
  <c r="O128" i="1" s="1"/>
  <c r="D124" i="4" s="1"/>
  <c r="L124" i="4" s="1"/>
  <c r="I128" i="1"/>
  <c r="P128" i="1" s="1"/>
  <c r="E124" i="4" s="1"/>
  <c r="K124" i="4" s="1"/>
  <c r="J128" i="1"/>
  <c r="Q128" i="1" s="1"/>
  <c r="F124" i="4" s="1"/>
  <c r="J124" i="4" s="1"/>
  <c r="I129" i="1"/>
  <c r="P129" i="1" s="1"/>
  <c r="E125" i="4" s="1"/>
  <c r="K125" i="4" s="1"/>
  <c r="I131" i="1"/>
  <c r="P131" i="1" s="1"/>
  <c r="E127" i="4" s="1"/>
  <c r="K127" i="4" s="1"/>
  <c r="F132" i="1"/>
  <c r="M132" i="1" s="1"/>
  <c r="B128" i="4" s="1"/>
  <c r="N128" i="4" s="1"/>
  <c r="E135" i="1"/>
  <c r="H135" i="1"/>
  <c r="O135" i="1" s="1"/>
  <c r="D131" i="4" s="1"/>
  <c r="L131" i="4" s="1"/>
  <c r="E136" i="1"/>
  <c r="F136" i="1"/>
  <c r="M136" i="1" s="1"/>
  <c r="B132" i="4" s="1"/>
  <c r="N132" i="4" s="1"/>
  <c r="G136" i="1"/>
  <c r="N136" i="1" s="1"/>
  <c r="C132" i="4" s="1"/>
  <c r="M132" i="4" s="1"/>
  <c r="H136" i="1"/>
  <c r="O136" i="1" s="1"/>
  <c r="D132" i="4" s="1"/>
  <c r="L132" i="4" s="1"/>
  <c r="I136" i="1"/>
  <c r="P136" i="1" s="1"/>
  <c r="E132" i="4" s="1"/>
  <c r="K132" i="4" s="1"/>
  <c r="J136" i="1"/>
  <c r="Q136" i="1" s="1"/>
  <c r="F132" i="4" s="1"/>
  <c r="J132" i="4" s="1"/>
  <c r="F137" i="1"/>
  <c r="M137" i="1" s="1"/>
  <c r="B133" i="4" s="1"/>
  <c r="J137" i="1"/>
  <c r="Q137" i="1" s="1"/>
  <c r="F133" i="4" s="1"/>
  <c r="J133" i="4" s="1"/>
  <c r="E143" i="1"/>
  <c r="H143" i="1"/>
  <c r="O143" i="1" s="1"/>
  <c r="D139" i="4" s="1"/>
  <c r="L139" i="4" s="1"/>
  <c r="E144" i="1"/>
  <c r="F144" i="1"/>
  <c r="M144" i="1" s="1"/>
  <c r="B140" i="4" s="1"/>
  <c r="N140" i="4" s="1"/>
  <c r="G144" i="1"/>
  <c r="N144" i="1" s="1"/>
  <c r="C140" i="4" s="1"/>
  <c r="M140" i="4" s="1"/>
  <c r="H144" i="1"/>
  <c r="O144" i="1" s="1"/>
  <c r="D140" i="4" s="1"/>
  <c r="L140" i="4" s="1"/>
  <c r="I144" i="1"/>
  <c r="P144" i="1" s="1"/>
  <c r="E140" i="4" s="1"/>
  <c r="K140" i="4" s="1"/>
  <c r="J144" i="1"/>
  <c r="Q144" i="1" s="1"/>
  <c r="F140" i="4" s="1"/>
  <c r="J140" i="4" s="1"/>
  <c r="G145" i="1"/>
  <c r="N145" i="1" s="1"/>
  <c r="C141" i="4" s="1"/>
  <c r="M141" i="4" s="1"/>
  <c r="I147" i="1"/>
  <c r="P147" i="1" s="1"/>
  <c r="E143" i="4" s="1"/>
  <c r="K143" i="4" s="1"/>
  <c r="J148" i="1"/>
  <c r="Q148" i="1" s="1"/>
  <c r="F144" i="4" s="1"/>
  <c r="J144" i="4" s="1"/>
  <c r="E151" i="1"/>
  <c r="H151" i="1"/>
  <c r="O151" i="1" s="1"/>
  <c r="D147" i="4" s="1"/>
  <c r="L147" i="4" s="1"/>
  <c r="E152" i="1"/>
  <c r="F152" i="1"/>
  <c r="M152" i="1" s="1"/>
  <c r="B148" i="4" s="1"/>
  <c r="N148" i="4" s="1"/>
  <c r="G152" i="1"/>
  <c r="N152" i="1" s="1"/>
  <c r="C148" i="4" s="1"/>
  <c r="M148" i="4" s="1"/>
  <c r="H152" i="1"/>
  <c r="O152" i="1" s="1"/>
  <c r="D148" i="4" s="1"/>
  <c r="L148" i="4" s="1"/>
  <c r="I152" i="1"/>
  <c r="P152" i="1" s="1"/>
  <c r="E148" i="4" s="1"/>
  <c r="K148" i="4" s="1"/>
  <c r="J152" i="1"/>
  <c r="Q152" i="1" s="1"/>
  <c r="F148" i="4" s="1"/>
  <c r="J148" i="4" s="1"/>
  <c r="H153" i="1"/>
  <c r="O153" i="1" s="1"/>
  <c r="D149" i="4" s="1"/>
  <c r="L149" i="4" s="1"/>
  <c r="E159" i="1"/>
  <c r="H159" i="1"/>
  <c r="O159" i="1" s="1"/>
  <c r="D155" i="4" s="1"/>
  <c r="L155" i="4" s="1"/>
  <c r="E160" i="1"/>
  <c r="F160" i="1"/>
  <c r="M160" i="1" s="1"/>
  <c r="B156" i="4" s="1"/>
  <c r="N156" i="4" s="1"/>
  <c r="G160" i="1"/>
  <c r="N160" i="1" s="1"/>
  <c r="C156" i="4" s="1"/>
  <c r="M156" i="4" s="1"/>
  <c r="H160" i="1"/>
  <c r="O160" i="1" s="1"/>
  <c r="D156" i="4" s="1"/>
  <c r="L156" i="4" s="1"/>
  <c r="I160" i="1"/>
  <c r="P160" i="1" s="1"/>
  <c r="E156" i="4" s="1"/>
  <c r="K156" i="4" s="1"/>
  <c r="J160" i="1"/>
  <c r="Q160" i="1" s="1"/>
  <c r="F156" i="4" s="1"/>
  <c r="J156" i="4" s="1"/>
  <c r="E161" i="1"/>
  <c r="I161" i="1"/>
  <c r="P161" i="1" s="1"/>
  <c r="E157" i="4" s="1"/>
  <c r="K157" i="4" s="1"/>
  <c r="I163" i="1"/>
  <c r="P163" i="1" s="1"/>
  <c r="E159" i="4" s="1"/>
  <c r="K159" i="4" s="1"/>
  <c r="E167" i="1"/>
  <c r="H167" i="1"/>
  <c r="O167" i="1" s="1"/>
  <c r="D163" i="4" s="1"/>
  <c r="L163" i="4" s="1"/>
  <c r="E168" i="1"/>
  <c r="F168" i="1"/>
  <c r="M168" i="1" s="1"/>
  <c r="B164" i="4" s="1"/>
  <c r="N164" i="4" s="1"/>
  <c r="G168" i="1"/>
  <c r="N168" i="1" s="1"/>
  <c r="C164" i="4" s="1"/>
  <c r="M164" i="4" s="1"/>
  <c r="H168" i="1"/>
  <c r="O168" i="1" s="1"/>
  <c r="D164" i="4" s="1"/>
  <c r="L164" i="4" s="1"/>
  <c r="I168" i="1"/>
  <c r="P168" i="1" s="1"/>
  <c r="E164" i="4" s="1"/>
  <c r="K164" i="4" s="1"/>
  <c r="J168" i="1"/>
  <c r="Q168" i="1" s="1"/>
  <c r="F164" i="4" s="1"/>
  <c r="J164" i="4" s="1"/>
  <c r="F169" i="1"/>
  <c r="M169" i="1" s="1"/>
  <c r="B165" i="4" s="1"/>
  <c r="J169" i="1"/>
  <c r="Q169" i="1" s="1"/>
  <c r="F165" i="4" s="1"/>
  <c r="J165" i="4" s="1"/>
  <c r="E175" i="1"/>
  <c r="H175" i="1"/>
  <c r="O175" i="1" s="1"/>
  <c r="D171" i="4" s="1"/>
  <c r="L171" i="4" s="1"/>
  <c r="E176" i="1"/>
  <c r="F176" i="1"/>
  <c r="M176" i="1" s="1"/>
  <c r="B172" i="4" s="1"/>
  <c r="N172" i="4" s="1"/>
  <c r="G176" i="1"/>
  <c r="N176" i="1" s="1"/>
  <c r="C172" i="4" s="1"/>
  <c r="M172" i="4" s="1"/>
  <c r="H176" i="1"/>
  <c r="O176" i="1" s="1"/>
  <c r="D172" i="4" s="1"/>
  <c r="L172" i="4" s="1"/>
  <c r="I176" i="1"/>
  <c r="P176" i="1" s="1"/>
  <c r="E172" i="4" s="1"/>
  <c r="K172" i="4" s="1"/>
  <c r="J176" i="1"/>
  <c r="Q176" i="1" s="1"/>
  <c r="F172" i="4" s="1"/>
  <c r="J172" i="4" s="1"/>
  <c r="G177" i="1"/>
  <c r="N177" i="1" s="1"/>
  <c r="C173" i="4" s="1"/>
  <c r="M173" i="4" s="1"/>
  <c r="I179" i="1"/>
  <c r="P179" i="1" s="1"/>
  <c r="E175" i="4" s="1"/>
  <c r="K175" i="4" s="1"/>
  <c r="E183" i="1"/>
  <c r="H183" i="1"/>
  <c r="O183" i="1" s="1"/>
  <c r="D179" i="4" s="1"/>
  <c r="L179" i="4" s="1"/>
  <c r="E184" i="1"/>
  <c r="F184" i="1"/>
  <c r="M184" i="1" s="1"/>
  <c r="B180" i="4" s="1"/>
  <c r="N180" i="4" s="1"/>
  <c r="G184" i="1"/>
  <c r="N184" i="1" s="1"/>
  <c r="C180" i="4" s="1"/>
  <c r="M180" i="4" s="1"/>
  <c r="H184" i="1"/>
  <c r="O184" i="1" s="1"/>
  <c r="D180" i="4" s="1"/>
  <c r="L180" i="4" s="1"/>
  <c r="I184" i="1"/>
  <c r="P184" i="1" s="1"/>
  <c r="E180" i="4" s="1"/>
  <c r="K180" i="4" s="1"/>
  <c r="J184" i="1"/>
  <c r="Q184" i="1" s="1"/>
  <c r="F180" i="4" s="1"/>
  <c r="J180" i="4" s="1"/>
  <c r="H185" i="1"/>
  <c r="O185" i="1" s="1"/>
  <c r="D181" i="4" s="1"/>
  <c r="L181" i="4" s="1"/>
  <c r="E191" i="1"/>
  <c r="H191" i="1"/>
  <c r="O191" i="1" s="1"/>
  <c r="D187" i="4" s="1"/>
  <c r="L187" i="4" s="1"/>
  <c r="E192" i="1"/>
  <c r="F192" i="1"/>
  <c r="M192" i="1" s="1"/>
  <c r="B188" i="4" s="1"/>
  <c r="G192" i="1"/>
  <c r="N192" i="1" s="1"/>
  <c r="C188" i="4" s="1"/>
  <c r="M188" i="4" s="1"/>
  <c r="H192" i="1"/>
  <c r="O192" i="1" s="1"/>
  <c r="D188" i="4" s="1"/>
  <c r="L188" i="4" s="1"/>
  <c r="I192" i="1"/>
  <c r="P192" i="1" s="1"/>
  <c r="E188" i="4" s="1"/>
  <c r="K188" i="4" s="1"/>
  <c r="J192" i="1"/>
  <c r="Q192" i="1" s="1"/>
  <c r="F188" i="4" s="1"/>
  <c r="J188" i="4" s="1"/>
  <c r="E193" i="1"/>
  <c r="I193" i="1"/>
  <c r="P193" i="1" s="1"/>
  <c r="E189" i="4" s="1"/>
  <c r="K189" i="4" s="1"/>
  <c r="E199" i="1"/>
  <c r="H199" i="1"/>
  <c r="O199" i="1" s="1"/>
  <c r="D195" i="4" s="1"/>
  <c r="L195" i="4" s="1"/>
  <c r="E200" i="1"/>
  <c r="F200" i="1"/>
  <c r="M200" i="1" s="1"/>
  <c r="B196" i="4" s="1"/>
  <c r="G200" i="1"/>
  <c r="N200" i="1" s="1"/>
  <c r="C196" i="4" s="1"/>
  <c r="M196" i="4" s="1"/>
  <c r="H200" i="1"/>
  <c r="O200" i="1" s="1"/>
  <c r="D196" i="4" s="1"/>
  <c r="L196" i="4" s="1"/>
  <c r="I200" i="1"/>
  <c r="P200" i="1" s="1"/>
  <c r="E196" i="4" s="1"/>
  <c r="K196" i="4" s="1"/>
  <c r="J200" i="1"/>
  <c r="Q200" i="1" s="1"/>
  <c r="F196" i="4" s="1"/>
  <c r="J196" i="4" s="1"/>
  <c r="F201" i="1"/>
  <c r="M201" i="1" s="1"/>
  <c r="B197" i="4" s="1"/>
  <c r="N197" i="4" s="1"/>
  <c r="J201" i="1"/>
  <c r="Q201" i="1" s="1"/>
  <c r="F197" i="4" s="1"/>
  <c r="J197" i="4" s="1"/>
  <c r="I203" i="1"/>
  <c r="P203" i="1" s="1"/>
  <c r="E199" i="4" s="1"/>
  <c r="K199" i="4" s="1"/>
  <c r="E204" i="1"/>
  <c r="E207" i="1"/>
  <c r="H207" i="1"/>
  <c r="O207" i="1" s="1"/>
  <c r="D203" i="4" s="1"/>
  <c r="L203" i="4" s="1"/>
  <c r="E208" i="1"/>
  <c r="F208" i="1"/>
  <c r="M208" i="1" s="1"/>
  <c r="B204" i="4" s="1"/>
  <c r="G208" i="1"/>
  <c r="N208" i="1" s="1"/>
  <c r="C204" i="4" s="1"/>
  <c r="M204" i="4" s="1"/>
  <c r="H208" i="1"/>
  <c r="O208" i="1" s="1"/>
  <c r="D204" i="4" s="1"/>
  <c r="L204" i="4" s="1"/>
  <c r="I208" i="1"/>
  <c r="P208" i="1" s="1"/>
  <c r="E204" i="4" s="1"/>
  <c r="K204" i="4" s="1"/>
  <c r="J208" i="1"/>
  <c r="Q208" i="1" s="1"/>
  <c r="F204" i="4" s="1"/>
  <c r="J204" i="4" s="1"/>
  <c r="G209" i="1"/>
  <c r="N209" i="1" s="1"/>
  <c r="C205" i="4" s="1"/>
  <c r="M205" i="4" s="1"/>
  <c r="E215" i="1"/>
  <c r="H215" i="1"/>
  <c r="O215" i="1" s="1"/>
  <c r="D211" i="4" s="1"/>
  <c r="L211" i="4" s="1"/>
  <c r="E216" i="1"/>
  <c r="F216" i="1"/>
  <c r="M216" i="1" s="1"/>
  <c r="B212" i="4" s="1"/>
  <c r="G216" i="1"/>
  <c r="N216" i="1" s="1"/>
  <c r="C212" i="4" s="1"/>
  <c r="M212" i="4" s="1"/>
  <c r="H216" i="1"/>
  <c r="O216" i="1" s="1"/>
  <c r="D212" i="4" s="1"/>
  <c r="L212" i="4" s="1"/>
  <c r="I216" i="1"/>
  <c r="P216" i="1" s="1"/>
  <c r="E212" i="4" s="1"/>
  <c r="K212" i="4" s="1"/>
  <c r="J216" i="1"/>
  <c r="Q216" i="1" s="1"/>
  <c r="F212" i="4" s="1"/>
  <c r="J212" i="4" s="1"/>
  <c r="G217" i="1"/>
  <c r="N217" i="1" s="1"/>
  <c r="C213" i="4" s="1"/>
  <c r="M213" i="4" s="1"/>
  <c r="I219" i="1"/>
  <c r="P219" i="1" s="1"/>
  <c r="E215" i="4" s="1"/>
  <c r="K215" i="4" s="1"/>
  <c r="E223" i="1"/>
  <c r="H223" i="1"/>
  <c r="O223" i="1" s="1"/>
  <c r="D219" i="4" s="1"/>
  <c r="L219" i="4" s="1"/>
  <c r="E224" i="1"/>
  <c r="F224" i="1"/>
  <c r="M224" i="1" s="1"/>
  <c r="B220" i="4" s="1"/>
  <c r="G224" i="1"/>
  <c r="N224" i="1" s="1"/>
  <c r="C220" i="4" s="1"/>
  <c r="M220" i="4" s="1"/>
  <c r="H224" i="1"/>
  <c r="O224" i="1" s="1"/>
  <c r="D220" i="4" s="1"/>
  <c r="L220" i="4" s="1"/>
  <c r="I224" i="1"/>
  <c r="P224" i="1" s="1"/>
  <c r="E220" i="4" s="1"/>
  <c r="K220" i="4" s="1"/>
  <c r="J224" i="1"/>
  <c r="Q224" i="1" s="1"/>
  <c r="F220" i="4" s="1"/>
  <c r="J220" i="4" s="1"/>
  <c r="H225" i="1"/>
  <c r="O225" i="1" s="1"/>
  <c r="D221" i="4" s="1"/>
  <c r="L221" i="4" s="1"/>
  <c r="I228" i="1"/>
  <c r="P228" i="1" s="1"/>
  <c r="E224" i="4" s="1"/>
  <c r="K224" i="4" s="1"/>
  <c r="E231" i="1"/>
  <c r="H231" i="1"/>
  <c r="O231" i="1" s="1"/>
  <c r="D227" i="4" s="1"/>
  <c r="L227" i="4" s="1"/>
  <c r="E232" i="1"/>
  <c r="F232" i="1"/>
  <c r="M232" i="1" s="1"/>
  <c r="B228" i="4" s="1"/>
  <c r="G232" i="1"/>
  <c r="N232" i="1" s="1"/>
  <c r="C228" i="4" s="1"/>
  <c r="M228" i="4" s="1"/>
  <c r="H232" i="1"/>
  <c r="O232" i="1" s="1"/>
  <c r="D228" i="4" s="1"/>
  <c r="L228" i="4" s="1"/>
  <c r="I232" i="1"/>
  <c r="P232" i="1" s="1"/>
  <c r="E228" i="4" s="1"/>
  <c r="K228" i="4" s="1"/>
  <c r="J232" i="1"/>
  <c r="Q232" i="1" s="1"/>
  <c r="F228" i="4" s="1"/>
  <c r="J228" i="4" s="1"/>
  <c r="H233" i="1"/>
  <c r="O233" i="1" s="1"/>
  <c r="D229" i="4" s="1"/>
  <c r="L229" i="4" s="1"/>
  <c r="E239" i="1"/>
  <c r="H239" i="1"/>
  <c r="O239" i="1" s="1"/>
  <c r="D235" i="4" s="1"/>
  <c r="L235" i="4" s="1"/>
  <c r="E240" i="1"/>
  <c r="F240" i="1"/>
  <c r="M240" i="1" s="1"/>
  <c r="B236" i="4" s="1"/>
  <c r="G240" i="1"/>
  <c r="N240" i="1" s="1"/>
  <c r="C236" i="4" s="1"/>
  <c r="M236" i="4" s="1"/>
  <c r="H240" i="1"/>
  <c r="O240" i="1" s="1"/>
  <c r="D236" i="4" s="1"/>
  <c r="L236" i="4" s="1"/>
  <c r="I240" i="1"/>
  <c r="P240" i="1" s="1"/>
  <c r="E236" i="4" s="1"/>
  <c r="K236" i="4" s="1"/>
  <c r="J240" i="1"/>
  <c r="Q240" i="1" s="1"/>
  <c r="F236" i="4" s="1"/>
  <c r="J236" i="4" s="1"/>
  <c r="E241" i="1"/>
  <c r="I241" i="1"/>
  <c r="P241" i="1" s="1"/>
  <c r="E237" i="4" s="1"/>
  <c r="K237" i="4" s="1"/>
  <c r="I243" i="1"/>
  <c r="P243" i="1" s="1"/>
  <c r="E239" i="4" s="1"/>
  <c r="K239" i="4" s="1"/>
  <c r="E244" i="1"/>
  <c r="J244" i="1"/>
  <c r="Q244" i="1" s="1"/>
  <c r="F240" i="4" s="1"/>
  <c r="J240" i="4" s="1"/>
  <c r="E247" i="1"/>
  <c r="H247" i="1"/>
  <c r="O247" i="1" s="1"/>
  <c r="D243" i="4" s="1"/>
  <c r="L243" i="4" s="1"/>
  <c r="E248" i="1"/>
  <c r="F248" i="1"/>
  <c r="M248" i="1" s="1"/>
  <c r="B244" i="4" s="1"/>
  <c r="G248" i="1"/>
  <c r="N248" i="1" s="1"/>
  <c r="C244" i="4" s="1"/>
  <c r="M244" i="4" s="1"/>
  <c r="H248" i="1"/>
  <c r="O248" i="1" s="1"/>
  <c r="D244" i="4" s="1"/>
  <c r="L244" i="4" s="1"/>
  <c r="I248" i="1"/>
  <c r="P248" i="1" s="1"/>
  <c r="E244" i="4" s="1"/>
  <c r="K244" i="4" s="1"/>
  <c r="J248" i="1"/>
  <c r="Q248" i="1" s="1"/>
  <c r="F244" i="4" s="1"/>
  <c r="J244" i="4" s="1"/>
  <c r="E249" i="1"/>
  <c r="I249" i="1"/>
  <c r="P249" i="1" s="1"/>
  <c r="E245" i="4" s="1"/>
  <c r="K245" i="4" s="1"/>
  <c r="E255" i="1"/>
  <c r="H255" i="1"/>
  <c r="O255" i="1" s="1"/>
  <c r="D251" i="4" s="1"/>
  <c r="L251" i="4" s="1"/>
  <c r="E256" i="1"/>
  <c r="F256" i="1"/>
  <c r="M256" i="1" s="1"/>
  <c r="B252" i="4" s="1"/>
  <c r="G256" i="1"/>
  <c r="N256" i="1" s="1"/>
  <c r="C252" i="4" s="1"/>
  <c r="M252" i="4" s="1"/>
  <c r="H256" i="1"/>
  <c r="O256" i="1" s="1"/>
  <c r="D252" i="4" s="1"/>
  <c r="L252" i="4" s="1"/>
  <c r="I256" i="1"/>
  <c r="P256" i="1" s="1"/>
  <c r="E252" i="4" s="1"/>
  <c r="K252" i="4" s="1"/>
  <c r="J256" i="1"/>
  <c r="Q256" i="1" s="1"/>
  <c r="F252" i="4" s="1"/>
  <c r="J252" i="4" s="1"/>
  <c r="F257" i="1"/>
  <c r="M257" i="1" s="1"/>
  <c r="B253" i="4" s="1"/>
  <c r="N253" i="4" s="1"/>
  <c r="J257" i="1"/>
  <c r="Q257" i="1" s="1"/>
  <c r="F253" i="4" s="1"/>
  <c r="J253" i="4" s="1"/>
  <c r="I259" i="1"/>
  <c r="P259" i="1" s="1"/>
  <c r="E255" i="4" s="1"/>
  <c r="K255" i="4" s="1"/>
  <c r="E263" i="1"/>
  <c r="H263" i="1"/>
  <c r="O263" i="1" s="1"/>
  <c r="D259" i="4" s="1"/>
  <c r="L259" i="4" s="1"/>
  <c r="E264" i="1"/>
  <c r="F264" i="1"/>
  <c r="M264" i="1" s="1"/>
  <c r="B260" i="4" s="1"/>
  <c r="G264" i="1"/>
  <c r="N264" i="1" s="1"/>
  <c r="C260" i="4" s="1"/>
  <c r="M260" i="4" s="1"/>
  <c r="H264" i="1"/>
  <c r="O264" i="1" s="1"/>
  <c r="D260" i="4" s="1"/>
  <c r="L260" i="4" s="1"/>
  <c r="I264" i="1"/>
  <c r="P264" i="1" s="1"/>
  <c r="E260" i="4" s="1"/>
  <c r="K260" i="4" s="1"/>
  <c r="J264" i="1"/>
  <c r="Q264" i="1" s="1"/>
  <c r="F260" i="4" s="1"/>
  <c r="J260" i="4" s="1"/>
  <c r="F265" i="1"/>
  <c r="M265" i="1" s="1"/>
  <c r="B261" i="4" s="1"/>
  <c r="N261" i="4" s="1"/>
  <c r="J265" i="1"/>
  <c r="Q265" i="1" s="1"/>
  <c r="F261" i="4" s="1"/>
  <c r="J261" i="4" s="1"/>
  <c r="I267" i="1"/>
  <c r="P267" i="1" s="1"/>
  <c r="E263" i="4" s="1"/>
  <c r="K263" i="4" s="1"/>
  <c r="E268" i="1"/>
  <c r="G268" i="1"/>
  <c r="N268" i="1" s="1"/>
  <c r="C264" i="4" s="1"/>
  <c r="M264" i="4" s="1"/>
  <c r="E271" i="1"/>
  <c r="H271" i="1"/>
  <c r="O271" i="1" s="1"/>
  <c r="D267" i="4" s="1"/>
  <c r="L267" i="4" s="1"/>
  <c r="E272" i="1"/>
  <c r="F272" i="1"/>
  <c r="M272" i="1" s="1"/>
  <c r="B268" i="4" s="1"/>
  <c r="G272" i="1"/>
  <c r="N272" i="1" s="1"/>
  <c r="C268" i="4" s="1"/>
  <c r="M268" i="4" s="1"/>
  <c r="H272" i="1"/>
  <c r="O272" i="1" s="1"/>
  <c r="D268" i="4" s="1"/>
  <c r="L268" i="4" s="1"/>
  <c r="I272" i="1"/>
  <c r="P272" i="1" s="1"/>
  <c r="E268" i="4" s="1"/>
  <c r="K268" i="4" s="1"/>
  <c r="J272" i="1"/>
  <c r="Q272" i="1" s="1"/>
  <c r="F268" i="4" s="1"/>
  <c r="J268" i="4" s="1"/>
  <c r="G273" i="1"/>
  <c r="N273" i="1" s="1"/>
  <c r="C269" i="4" s="1"/>
  <c r="M269" i="4" s="1"/>
  <c r="E279" i="1"/>
  <c r="H279" i="1"/>
  <c r="O279" i="1" s="1"/>
  <c r="D275" i="4" s="1"/>
  <c r="L275" i="4" s="1"/>
  <c r="E280" i="1"/>
  <c r="F280" i="1"/>
  <c r="M280" i="1" s="1"/>
  <c r="B276" i="4" s="1"/>
  <c r="G280" i="1"/>
  <c r="N280" i="1" s="1"/>
  <c r="C276" i="4" s="1"/>
  <c r="M276" i="4" s="1"/>
  <c r="H280" i="1"/>
  <c r="O280" i="1" s="1"/>
  <c r="D276" i="4" s="1"/>
  <c r="L276" i="4" s="1"/>
  <c r="I280" i="1"/>
  <c r="P280" i="1" s="1"/>
  <c r="E276" i="4" s="1"/>
  <c r="K276" i="4" s="1"/>
  <c r="J280" i="1"/>
  <c r="Q280" i="1" s="1"/>
  <c r="F276" i="4" s="1"/>
  <c r="J276" i="4" s="1"/>
  <c r="G281" i="1"/>
  <c r="N281" i="1" s="1"/>
  <c r="C277" i="4" s="1"/>
  <c r="M277" i="4" s="1"/>
  <c r="I283" i="1"/>
  <c r="P283" i="1" s="1"/>
  <c r="E279" i="4" s="1"/>
  <c r="K279" i="4" s="1"/>
  <c r="H284" i="1"/>
  <c r="O284" i="1" s="1"/>
  <c r="D280" i="4" s="1"/>
  <c r="L280" i="4" s="1"/>
  <c r="I284" i="1"/>
  <c r="P284" i="1" s="1"/>
  <c r="E280" i="4" s="1"/>
  <c r="K280" i="4" s="1"/>
  <c r="E287" i="1"/>
  <c r="H287" i="1"/>
  <c r="O287" i="1" s="1"/>
  <c r="D283" i="4" s="1"/>
  <c r="L283" i="4" s="1"/>
  <c r="E288" i="1"/>
  <c r="F288" i="1"/>
  <c r="M288" i="1" s="1"/>
  <c r="B284" i="4" s="1"/>
  <c r="G288" i="1"/>
  <c r="N288" i="1" s="1"/>
  <c r="C284" i="4" s="1"/>
  <c r="M284" i="4" s="1"/>
  <c r="H288" i="1"/>
  <c r="O288" i="1" s="1"/>
  <c r="D284" i="4" s="1"/>
  <c r="L284" i="4" s="1"/>
  <c r="I288" i="1"/>
  <c r="P288" i="1" s="1"/>
  <c r="E284" i="4" s="1"/>
  <c r="K284" i="4" s="1"/>
  <c r="J288" i="1"/>
  <c r="Q288" i="1" s="1"/>
  <c r="F284" i="4" s="1"/>
  <c r="J284" i="4" s="1"/>
  <c r="H289" i="1"/>
  <c r="O289" i="1" s="1"/>
  <c r="D285" i="4" s="1"/>
  <c r="L285" i="4" s="1"/>
  <c r="E295" i="1"/>
  <c r="H295" i="1"/>
  <c r="O295" i="1" s="1"/>
  <c r="D291" i="4" s="1"/>
  <c r="L291" i="4" s="1"/>
  <c r="E296" i="1"/>
  <c r="F296" i="1"/>
  <c r="M296" i="1" s="1"/>
  <c r="B292" i="4" s="1"/>
  <c r="G296" i="1"/>
  <c r="N296" i="1" s="1"/>
  <c r="C292" i="4" s="1"/>
  <c r="M292" i="4" s="1"/>
  <c r="H296" i="1"/>
  <c r="O296" i="1" s="1"/>
  <c r="D292" i="4" s="1"/>
  <c r="L292" i="4" s="1"/>
  <c r="I296" i="1"/>
  <c r="P296" i="1" s="1"/>
  <c r="E292" i="4" s="1"/>
  <c r="K292" i="4" s="1"/>
  <c r="J296" i="1"/>
  <c r="Q296" i="1" s="1"/>
  <c r="F292" i="4" s="1"/>
  <c r="J292" i="4" s="1"/>
  <c r="H297" i="1"/>
  <c r="O297" i="1" s="1"/>
  <c r="D293" i="4" s="1"/>
  <c r="L293" i="4" s="1"/>
  <c r="I299" i="1"/>
  <c r="P299" i="1" s="1"/>
  <c r="E295" i="4" s="1"/>
  <c r="K295" i="4" s="1"/>
  <c r="E303" i="1"/>
  <c r="H303" i="1"/>
  <c r="O303" i="1" s="1"/>
  <c r="D299" i="4" s="1"/>
  <c r="L299" i="4" s="1"/>
  <c r="E304" i="1"/>
  <c r="F304" i="1"/>
  <c r="M304" i="1" s="1"/>
  <c r="B300" i="4" s="1"/>
  <c r="G304" i="1"/>
  <c r="N304" i="1" s="1"/>
  <c r="C300" i="4" s="1"/>
  <c r="M300" i="4" s="1"/>
  <c r="H304" i="1"/>
  <c r="O304" i="1" s="1"/>
  <c r="D300" i="4" s="1"/>
  <c r="L300" i="4" s="1"/>
  <c r="I304" i="1"/>
  <c r="P304" i="1" s="1"/>
  <c r="E300" i="4" s="1"/>
  <c r="K300" i="4" s="1"/>
  <c r="J304" i="1"/>
  <c r="Q304" i="1" s="1"/>
  <c r="F300" i="4" s="1"/>
  <c r="J300" i="4" s="1"/>
  <c r="E305" i="1"/>
  <c r="I305" i="1"/>
  <c r="P305" i="1" s="1"/>
  <c r="E301" i="4" s="1"/>
  <c r="K301" i="4" s="1"/>
  <c r="J308" i="1"/>
  <c r="Q308" i="1" s="1"/>
  <c r="F304" i="4" s="1"/>
  <c r="J304" i="4" s="1"/>
  <c r="G309" i="1"/>
  <c r="N309" i="1" s="1"/>
  <c r="C305" i="4" s="1"/>
  <c r="M305" i="4" s="1"/>
  <c r="E311" i="1"/>
  <c r="H311" i="1"/>
  <c r="O311" i="1" s="1"/>
  <c r="D307" i="4" s="1"/>
  <c r="L307" i="4" s="1"/>
  <c r="E312" i="1"/>
  <c r="F312" i="1"/>
  <c r="M312" i="1" s="1"/>
  <c r="B308" i="4" s="1"/>
  <c r="G312" i="1"/>
  <c r="N312" i="1" s="1"/>
  <c r="C308" i="4" s="1"/>
  <c r="M308" i="4" s="1"/>
  <c r="H312" i="1"/>
  <c r="O312" i="1" s="1"/>
  <c r="D308" i="4" s="1"/>
  <c r="L308" i="4" s="1"/>
  <c r="I312" i="1"/>
  <c r="P312" i="1" s="1"/>
  <c r="E308" i="4" s="1"/>
  <c r="K308" i="4" s="1"/>
  <c r="J312" i="1"/>
  <c r="Q312" i="1" s="1"/>
  <c r="F308" i="4" s="1"/>
  <c r="J308" i="4" s="1"/>
  <c r="E313" i="1"/>
  <c r="I313" i="1"/>
  <c r="P313" i="1" s="1"/>
  <c r="E309" i="4" s="1"/>
  <c r="K309" i="4" s="1"/>
  <c r="E319" i="1"/>
  <c r="H319" i="1"/>
  <c r="O319" i="1" s="1"/>
  <c r="D315" i="4" s="1"/>
  <c r="L315" i="4" s="1"/>
  <c r="E320" i="1"/>
  <c r="F320" i="1"/>
  <c r="M320" i="1" s="1"/>
  <c r="B316" i="4" s="1"/>
  <c r="G320" i="1"/>
  <c r="N320" i="1" s="1"/>
  <c r="C316" i="4" s="1"/>
  <c r="M316" i="4" s="1"/>
  <c r="H320" i="1"/>
  <c r="O320" i="1" s="1"/>
  <c r="D316" i="4" s="1"/>
  <c r="L316" i="4" s="1"/>
  <c r="I320" i="1"/>
  <c r="P320" i="1" s="1"/>
  <c r="E316" i="4" s="1"/>
  <c r="K316" i="4" s="1"/>
  <c r="J320" i="1"/>
  <c r="Q320" i="1" s="1"/>
  <c r="F316" i="4" s="1"/>
  <c r="J316" i="4" s="1"/>
  <c r="F321" i="1"/>
  <c r="M321" i="1" s="1"/>
  <c r="B317" i="4" s="1"/>
  <c r="N317" i="4" s="1"/>
  <c r="J321" i="1"/>
  <c r="Q321" i="1" s="1"/>
  <c r="F317" i="4" s="1"/>
  <c r="J317" i="4" s="1"/>
  <c r="G322" i="1"/>
  <c r="N322" i="1" s="1"/>
  <c r="C318" i="4" s="1"/>
  <c r="M318" i="4" s="1"/>
  <c r="E327" i="1"/>
  <c r="I327" i="1"/>
  <c r="P327" i="1" s="1"/>
  <c r="E323" i="4" s="1"/>
  <c r="K323" i="4" s="1"/>
  <c r="J327" i="1"/>
  <c r="Q327" i="1" s="1"/>
  <c r="F323" i="4" s="1"/>
  <c r="J323" i="4" s="1"/>
  <c r="E328" i="1"/>
  <c r="F328" i="1"/>
  <c r="M328" i="1" s="1"/>
  <c r="B324" i="4" s="1"/>
  <c r="G328" i="1"/>
  <c r="N328" i="1" s="1"/>
  <c r="C324" i="4" s="1"/>
  <c r="M324" i="4" s="1"/>
  <c r="H328" i="1"/>
  <c r="O328" i="1" s="1"/>
  <c r="D324" i="4" s="1"/>
  <c r="L324" i="4" s="1"/>
  <c r="I328" i="1"/>
  <c r="P328" i="1" s="1"/>
  <c r="E324" i="4" s="1"/>
  <c r="K324" i="4" s="1"/>
  <c r="J328" i="1"/>
  <c r="Q328" i="1" s="1"/>
  <c r="F324" i="4" s="1"/>
  <c r="J324" i="4" s="1"/>
  <c r="E329" i="1"/>
  <c r="H329" i="1"/>
  <c r="O329" i="1" s="1"/>
  <c r="D325" i="4" s="1"/>
  <c r="L325" i="4" s="1"/>
  <c r="I329" i="1"/>
  <c r="P329" i="1" s="1"/>
  <c r="E325" i="4" s="1"/>
  <c r="K325" i="4" s="1"/>
  <c r="F335" i="1"/>
  <c r="M335" i="1" s="1"/>
  <c r="B331" i="4" s="1"/>
  <c r="N331" i="4" s="1"/>
  <c r="H335" i="1"/>
  <c r="O335" i="1" s="1"/>
  <c r="D331" i="4" s="1"/>
  <c r="L331" i="4" s="1"/>
  <c r="E336" i="1"/>
  <c r="F336" i="1"/>
  <c r="M336" i="1" s="1"/>
  <c r="B332" i="4" s="1"/>
  <c r="G336" i="1"/>
  <c r="N336" i="1" s="1"/>
  <c r="C332" i="4" s="1"/>
  <c r="M332" i="4" s="1"/>
  <c r="H336" i="1"/>
  <c r="O336" i="1" s="1"/>
  <c r="D332" i="4" s="1"/>
  <c r="L332" i="4" s="1"/>
  <c r="I336" i="1"/>
  <c r="P336" i="1" s="1"/>
  <c r="E332" i="4" s="1"/>
  <c r="K332" i="4" s="1"/>
  <c r="J336" i="1"/>
  <c r="Q336" i="1" s="1"/>
  <c r="F332" i="4" s="1"/>
  <c r="J332" i="4" s="1"/>
  <c r="F337" i="1"/>
  <c r="M337" i="1" s="1"/>
  <c r="B333" i="4" s="1"/>
  <c r="N333" i="4" s="1"/>
  <c r="G337" i="1"/>
  <c r="N337" i="1" s="1"/>
  <c r="C333" i="4" s="1"/>
  <c r="M333" i="4" s="1"/>
  <c r="J337" i="1"/>
  <c r="Q337" i="1" s="1"/>
  <c r="F333" i="4" s="1"/>
  <c r="J333" i="4" s="1"/>
  <c r="F338" i="1"/>
  <c r="M338" i="1" s="1"/>
  <c r="B334" i="4" s="1"/>
  <c r="E343" i="1"/>
  <c r="I343" i="1"/>
  <c r="P343" i="1" s="1"/>
  <c r="E339" i="4" s="1"/>
  <c r="K339" i="4" s="1"/>
  <c r="J343" i="1"/>
  <c r="Q343" i="1" s="1"/>
  <c r="F339" i="4" s="1"/>
  <c r="J339" i="4" s="1"/>
  <c r="E344" i="1"/>
  <c r="F344" i="1"/>
  <c r="M344" i="1" s="1"/>
  <c r="B340" i="4" s="1"/>
  <c r="G344" i="1"/>
  <c r="N344" i="1" s="1"/>
  <c r="C340" i="4" s="1"/>
  <c r="M340" i="4" s="1"/>
  <c r="H344" i="1"/>
  <c r="O344" i="1" s="1"/>
  <c r="D340" i="4" s="1"/>
  <c r="L340" i="4" s="1"/>
  <c r="I344" i="1"/>
  <c r="P344" i="1" s="1"/>
  <c r="E340" i="4" s="1"/>
  <c r="K340" i="4" s="1"/>
  <c r="J344" i="1"/>
  <c r="Q344" i="1" s="1"/>
  <c r="F340" i="4" s="1"/>
  <c r="J340" i="4" s="1"/>
  <c r="G345" i="1"/>
  <c r="N345" i="1" s="1"/>
  <c r="C341" i="4" s="1"/>
  <c r="M341" i="4" s="1"/>
  <c r="H345" i="1"/>
  <c r="O345" i="1" s="1"/>
  <c r="D341" i="4" s="1"/>
  <c r="L341" i="4" s="1"/>
  <c r="E351" i="1"/>
  <c r="F351" i="1"/>
  <c r="M351" i="1" s="1"/>
  <c r="B347" i="4" s="1"/>
  <c r="N347" i="4" s="1"/>
  <c r="I351" i="1"/>
  <c r="P351" i="1" s="1"/>
  <c r="E347" i="4" s="1"/>
  <c r="K347" i="4" s="1"/>
  <c r="J351" i="1"/>
  <c r="Q351" i="1" s="1"/>
  <c r="F347" i="4" s="1"/>
  <c r="J347" i="4" s="1"/>
  <c r="E352" i="1"/>
  <c r="F352" i="1"/>
  <c r="M352" i="1" s="1"/>
  <c r="B348" i="4" s="1"/>
  <c r="G352" i="1"/>
  <c r="N352" i="1" s="1"/>
  <c r="C348" i="4" s="1"/>
  <c r="M348" i="4" s="1"/>
  <c r="H352" i="1"/>
  <c r="O352" i="1" s="1"/>
  <c r="D348" i="4" s="1"/>
  <c r="L348" i="4" s="1"/>
  <c r="I352" i="1"/>
  <c r="P352" i="1" s="1"/>
  <c r="E348" i="4" s="1"/>
  <c r="K348" i="4" s="1"/>
  <c r="J352" i="1"/>
  <c r="Q352" i="1" s="1"/>
  <c r="F348" i="4" s="1"/>
  <c r="J348" i="4" s="1"/>
  <c r="E353" i="1"/>
  <c r="F353" i="1"/>
  <c r="M353" i="1" s="1"/>
  <c r="B349" i="4" s="1"/>
  <c r="N349" i="4" s="1"/>
  <c r="I353" i="1"/>
  <c r="P353" i="1" s="1"/>
  <c r="E349" i="4" s="1"/>
  <c r="K349" i="4" s="1"/>
  <c r="J353" i="1"/>
  <c r="Q353" i="1" s="1"/>
  <c r="F349" i="4" s="1"/>
  <c r="J349" i="4" s="1"/>
  <c r="F355" i="1"/>
  <c r="M355" i="1" s="1"/>
  <c r="B351" i="4" s="1"/>
  <c r="N351" i="4" s="1"/>
  <c r="I355" i="1"/>
  <c r="P355" i="1" s="1"/>
  <c r="E351" i="4" s="1"/>
  <c r="K351" i="4" s="1"/>
  <c r="J355" i="1"/>
  <c r="Q355" i="1" s="1"/>
  <c r="F351" i="4" s="1"/>
  <c r="J351" i="4" s="1"/>
  <c r="E359" i="1"/>
  <c r="F359" i="1"/>
  <c r="M359" i="1" s="1"/>
  <c r="B355" i="4" s="1"/>
  <c r="N355" i="4" s="1"/>
  <c r="I359" i="1"/>
  <c r="P359" i="1" s="1"/>
  <c r="E355" i="4" s="1"/>
  <c r="K355" i="4" s="1"/>
  <c r="J359" i="1"/>
  <c r="Q359" i="1" s="1"/>
  <c r="F355" i="4" s="1"/>
  <c r="J355" i="4" s="1"/>
  <c r="E360" i="1"/>
  <c r="F360" i="1"/>
  <c r="M360" i="1" s="1"/>
  <c r="B356" i="4" s="1"/>
  <c r="G360" i="1"/>
  <c r="N360" i="1" s="1"/>
  <c r="C356" i="4" s="1"/>
  <c r="M356" i="4" s="1"/>
  <c r="H360" i="1"/>
  <c r="O360" i="1" s="1"/>
  <c r="D356" i="4" s="1"/>
  <c r="L356" i="4" s="1"/>
  <c r="I360" i="1"/>
  <c r="P360" i="1" s="1"/>
  <c r="E356" i="4" s="1"/>
  <c r="K356" i="4" s="1"/>
  <c r="J360" i="1"/>
  <c r="Q360" i="1" s="1"/>
  <c r="F356" i="4" s="1"/>
  <c r="J356" i="4" s="1"/>
  <c r="E361" i="1"/>
  <c r="H361" i="1"/>
  <c r="O361" i="1" s="1"/>
  <c r="D357" i="4" s="1"/>
  <c r="L357" i="4" s="1"/>
  <c r="I361" i="1"/>
  <c r="P361" i="1" s="1"/>
  <c r="E357" i="4" s="1"/>
  <c r="K357" i="4" s="1"/>
  <c r="E367" i="1"/>
  <c r="F367" i="1"/>
  <c r="M367" i="1" s="1"/>
  <c r="B363" i="4" s="1"/>
  <c r="N363" i="4" s="1"/>
  <c r="I367" i="1"/>
  <c r="P367" i="1" s="1"/>
  <c r="E363" i="4" s="1"/>
  <c r="K363" i="4" s="1"/>
  <c r="J367" i="1"/>
  <c r="Q367" i="1" s="1"/>
  <c r="F363" i="4" s="1"/>
  <c r="J363" i="4" s="1"/>
  <c r="E368" i="1"/>
  <c r="F368" i="1"/>
  <c r="M368" i="1" s="1"/>
  <c r="B364" i="4" s="1"/>
  <c r="G368" i="1"/>
  <c r="N368" i="1" s="1"/>
  <c r="C364" i="4" s="1"/>
  <c r="M364" i="4" s="1"/>
  <c r="H368" i="1"/>
  <c r="O368" i="1" s="1"/>
  <c r="D364" i="4" s="1"/>
  <c r="L364" i="4" s="1"/>
  <c r="I368" i="1"/>
  <c r="P368" i="1" s="1"/>
  <c r="E364" i="4" s="1"/>
  <c r="K364" i="4" s="1"/>
  <c r="J368" i="1"/>
  <c r="Q368" i="1" s="1"/>
  <c r="F364" i="4" s="1"/>
  <c r="J364" i="4" s="1"/>
  <c r="G369" i="1"/>
  <c r="N369" i="1" s="1"/>
  <c r="C365" i="4" s="1"/>
  <c r="M365" i="4" s="1"/>
  <c r="H369" i="1"/>
  <c r="O369" i="1" s="1"/>
  <c r="D365" i="4" s="1"/>
  <c r="L365" i="4" s="1"/>
  <c r="G370" i="1"/>
  <c r="N370" i="1" s="1"/>
  <c r="C366" i="4" s="1"/>
  <c r="M366" i="4" s="1"/>
  <c r="I371" i="1"/>
  <c r="P371" i="1" s="1"/>
  <c r="E367" i="4" s="1"/>
  <c r="K367" i="4" s="1"/>
  <c r="J371" i="1"/>
  <c r="Q371" i="1" s="1"/>
  <c r="F367" i="4" s="1"/>
  <c r="J367" i="4" s="1"/>
  <c r="E372" i="1"/>
  <c r="E375" i="1"/>
  <c r="F375" i="1"/>
  <c r="M375" i="1" s="1"/>
  <c r="B371" i="4" s="1"/>
  <c r="N371" i="4" s="1"/>
  <c r="I375" i="1"/>
  <c r="P375" i="1" s="1"/>
  <c r="E371" i="4" s="1"/>
  <c r="K371" i="4" s="1"/>
  <c r="J375" i="1"/>
  <c r="Q375" i="1" s="1"/>
  <c r="F371" i="4" s="1"/>
  <c r="J371" i="4" s="1"/>
  <c r="E376" i="1"/>
  <c r="F376" i="1"/>
  <c r="M376" i="1" s="1"/>
  <c r="B372" i="4" s="1"/>
  <c r="G376" i="1"/>
  <c r="N376" i="1" s="1"/>
  <c r="C372" i="4" s="1"/>
  <c r="M372" i="4" s="1"/>
  <c r="H376" i="1"/>
  <c r="O376" i="1" s="1"/>
  <c r="D372" i="4" s="1"/>
  <c r="L372" i="4" s="1"/>
  <c r="I376" i="1"/>
  <c r="P376" i="1" s="1"/>
  <c r="E372" i="4" s="1"/>
  <c r="K372" i="4" s="1"/>
  <c r="J376" i="1"/>
  <c r="Q376" i="1" s="1"/>
  <c r="F372" i="4" s="1"/>
  <c r="J372" i="4" s="1"/>
  <c r="F377" i="1"/>
  <c r="M377" i="1" s="1"/>
  <c r="B373" i="4" s="1"/>
  <c r="N373" i="4" s="1"/>
  <c r="G377" i="1"/>
  <c r="N377" i="1" s="1"/>
  <c r="C373" i="4" s="1"/>
  <c r="M373" i="4" s="1"/>
  <c r="J377" i="1"/>
  <c r="Q377" i="1" s="1"/>
  <c r="F373" i="4" s="1"/>
  <c r="J373" i="4" s="1"/>
  <c r="J379" i="1"/>
  <c r="Q379" i="1" s="1"/>
  <c r="F375" i="4" s="1"/>
  <c r="J375" i="4" s="1"/>
  <c r="E380" i="1"/>
  <c r="G380" i="1"/>
  <c r="N380" i="1" s="1"/>
  <c r="C376" i="4" s="1"/>
  <c r="M376" i="4" s="1"/>
  <c r="E383" i="1"/>
  <c r="F383" i="1"/>
  <c r="M383" i="1" s="1"/>
  <c r="B379" i="4" s="1"/>
  <c r="N379" i="4" s="1"/>
  <c r="I383" i="1"/>
  <c r="P383" i="1" s="1"/>
  <c r="E379" i="4" s="1"/>
  <c r="K379" i="4" s="1"/>
  <c r="J383" i="1"/>
  <c r="Q383" i="1" s="1"/>
  <c r="F379" i="4" s="1"/>
  <c r="J379" i="4" s="1"/>
  <c r="E384" i="1"/>
  <c r="F384" i="1"/>
  <c r="M384" i="1" s="1"/>
  <c r="B380" i="4" s="1"/>
  <c r="G384" i="1"/>
  <c r="N384" i="1" s="1"/>
  <c r="C380" i="4" s="1"/>
  <c r="M380" i="4" s="1"/>
  <c r="H384" i="1"/>
  <c r="O384" i="1" s="1"/>
  <c r="D380" i="4" s="1"/>
  <c r="L380" i="4" s="1"/>
  <c r="I384" i="1"/>
  <c r="P384" i="1" s="1"/>
  <c r="E380" i="4" s="1"/>
  <c r="K380" i="4" s="1"/>
  <c r="J384" i="1"/>
  <c r="Q384" i="1" s="1"/>
  <c r="F380" i="4" s="1"/>
  <c r="J380" i="4" s="1"/>
  <c r="E385" i="1"/>
  <c r="F385" i="1"/>
  <c r="M385" i="1" s="1"/>
  <c r="B381" i="4" s="1"/>
  <c r="N381" i="4" s="1"/>
  <c r="I385" i="1"/>
  <c r="P385" i="1" s="1"/>
  <c r="E381" i="4" s="1"/>
  <c r="K381" i="4" s="1"/>
  <c r="J385" i="1"/>
  <c r="Q385" i="1" s="1"/>
  <c r="F381" i="4" s="1"/>
  <c r="J381" i="4" s="1"/>
  <c r="G388" i="1"/>
  <c r="N388" i="1" s="1"/>
  <c r="C384" i="4" s="1"/>
  <c r="M384" i="4" s="1"/>
  <c r="I388" i="1"/>
  <c r="P388" i="1" s="1"/>
  <c r="E384" i="4" s="1"/>
  <c r="K384" i="4" s="1"/>
  <c r="E391" i="1"/>
  <c r="F391" i="1"/>
  <c r="M391" i="1" s="1"/>
  <c r="B387" i="4" s="1"/>
  <c r="N387" i="4" s="1"/>
  <c r="I391" i="1"/>
  <c r="P391" i="1" s="1"/>
  <c r="E387" i="4" s="1"/>
  <c r="K387" i="4" s="1"/>
  <c r="J391" i="1"/>
  <c r="Q391" i="1" s="1"/>
  <c r="F387" i="4" s="1"/>
  <c r="J387" i="4" s="1"/>
  <c r="E392" i="1"/>
  <c r="F392" i="1"/>
  <c r="M392" i="1" s="1"/>
  <c r="B388" i="4" s="1"/>
  <c r="G392" i="1"/>
  <c r="N392" i="1" s="1"/>
  <c r="C388" i="4" s="1"/>
  <c r="M388" i="4" s="1"/>
  <c r="H392" i="1"/>
  <c r="O392" i="1" s="1"/>
  <c r="D388" i="4" s="1"/>
  <c r="L388" i="4" s="1"/>
  <c r="I392" i="1"/>
  <c r="P392" i="1" s="1"/>
  <c r="E388" i="4" s="1"/>
  <c r="K388" i="4" s="1"/>
  <c r="J392" i="1"/>
  <c r="Q392" i="1" s="1"/>
  <c r="F388" i="4" s="1"/>
  <c r="J388" i="4" s="1"/>
  <c r="E393" i="1"/>
  <c r="H393" i="1"/>
  <c r="O393" i="1" s="1"/>
  <c r="D389" i="4" s="1"/>
  <c r="L389" i="4" s="1"/>
  <c r="I393" i="1"/>
  <c r="P393" i="1" s="1"/>
  <c r="E389" i="4" s="1"/>
  <c r="K389" i="4" s="1"/>
  <c r="E395" i="1"/>
  <c r="F395" i="1"/>
  <c r="M395" i="1" s="1"/>
  <c r="B391" i="4" s="1"/>
  <c r="N391" i="4" s="1"/>
  <c r="E399" i="1"/>
  <c r="F399" i="1"/>
  <c r="M399" i="1" s="1"/>
  <c r="B395" i="4" s="1"/>
  <c r="N395" i="4" s="1"/>
  <c r="I399" i="1"/>
  <c r="P399" i="1" s="1"/>
  <c r="E395" i="4" s="1"/>
  <c r="K395" i="4" s="1"/>
  <c r="J399" i="1"/>
  <c r="Q399" i="1" s="1"/>
  <c r="F395" i="4" s="1"/>
  <c r="J395" i="4" s="1"/>
  <c r="E400" i="1"/>
  <c r="F400" i="1"/>
  <c r="M400" i="1" s="1"/>
  <c r="B396" i="4" s="1"/>
  <c r="G400" i="1"/>
  <c r="N400" i="1" s="1"/>
  <c r="C396" i="4" s="1"/>
  <c r="M396" i="4" s="1"/>
  <c r="H400" i="1"/>
  <c r="O400" i="1" s="1"/>
  <c r="D396" i="4" s="1"/>
  <c r="L396" i="4" s="1"/>
  <c r="I400" i="1"/>
  <c r="P400" i="1" s="1"/>
  <c r="E396" i="4" s="1"/>
  <c r="K396" i="4" s="1"/>
  <c r="J400" i="1"/>
  <c r="Q400" i="1" s="1"/>
  <c r="F396" i="4" s="1"/>
  <c r="J396" i="4" s="1"/>
  <c r="G401" i="1"/>
  <c r="N401" i="1" s="1"/>
  <c r="C397" i="4" s="1"/>
  <c r="M397" i="4" s="1"/>
  <c r="H401" i="1"/>
  <c r="O401" i="1" s="1"/>
  <c r="D397" i="4" s="1"/>
  <c r="L397" i="4" s="1"/>
  <c r="J403" i="1"/>
  <c r="Q403" i="1" s="1"/>
  <c r="F399" i="4" s="1"/>
  <c r="J399" i="4" s="1"/>
  <c r="E404" i="1"/>
  <c r="G404" i="1"/>
  <c r="N404" i="1" s="1"/>
  <c r="C400" i="4" s="1"/>
  <c r="M400" i="4" s="1"/>
  <c r="E407" i="1"/>
  <c r="F407" i="1"/>
  <c r="M407" i="1" s="1"/>
  <c r="B403" i="4" s="1"/>
  <c r="N403" i="4" s="1"/>
  <c r="I407" i="1"/>
  <c r="P407" i="1" s="1"/>
  <c r="E403" i="4" s="1"/>
  <c r="K403" i="4" s="1"/>
  <c r="J407" i="1"/>
  <c r="Q407" i="1" s="1"/>
  <c r="F403" i="4" s="1"/>
  <c r="J403" i="4" s="1"/>
  <c r="E408" i="1"/>
  <c r="F408" i="1"/>
  <c r="M408" i="1" s="1"/>
  <c r="B404" i="4" s="1"/>
  <c r="G408" i="1"/>
  <c r="N408" i="1" s="1"/>
  <c r="C404" i="4" s="1"/>
  <c r="M404" i="4" s="1"/>
  <c r="H408" i="1"/>
  <c r="O408" i="1" s="1"/>
  <c r="D404" i="4" s="1"/>
  <c r="L404" i="4" s="1"/>
  <c r="I408" i="1"/>
  <c r="P408" i="1" s="1"/>
  <c r="E404" i="4" s="1"/>
  <c r="K404" i="4" s="1"/>
  <c r="J408" i="1"/>
  <c r="Q408" i="1" s="1"/>
  <c r="F404" i="4" s="1"/>
  <c r="J404" i="4" s="1"/>
  <c r="F409" i="1"/>
  <c r="M409" i="1" s="1"/>
  <c r="B405" i="4" s="1"/>
  <c r="N405" i="4" s="1"/>
  <c r="G409" i="1"/>
  <c r="N409" i="1" s="1"/>
  <c r="C405" i="4" s="1"/>
  <c r="M405" i="4" s="1"/>
  <c r="J409" i="1"/>
  <c r="Q409" i="1" s="1"/>
  <c r="F405" i="4" s="1"/>
  <c r="J405" i="4" s="1"/>
  <c r="G410" i="1"/>
  <c r="N410" i="1" s="1"/>
  <c r="C406" i="4" s="1"/>
  <c r="M406" i="4" s="1"/>
  <c r="H412" i="1"/>
  <c r="O412" i="1" s="1"/>
  <c r="D408" i="4" s="1"/>
  <c r="L408" i="4" s="1"/>
  <c r="J412" i="1"/>
  <c r="Q412" i="1" s="1"/>
  <c r="F408" i="4" s="1"/>
  <c r="J408" i="4" s="1"/>
  <c r="E415" i="1"/>
  <c r="F415" i="1"/>
  <c r="M415" i="1" s="1"/>
  <c r="B411" i="4" s="1"/>
  <c r="N411" i="4" s="1"/>
  <c r="I415" i="1"/>
  <c r="P415" i="1" s="1"/>
  <c r="E411" i="4" s="1"/>
  <c r="K411" i="4" s="1"/>
  <c r="J415" i="1"/>
  <c r="Q415" i="1" s="1"/>
  <c r="F411" i="4" s="1"/>
  <c r="J411" i="4" s="1"/>
  <c r="E416" i="1"/>
  <c r="F416" i="1"/>
  <c r="M416" i="1" s="1"/>
  <c r="B412" i="4" s="1"/>
  <c r="G416" i="1"/>
  <c r="N416" i="1" s="1"/>
  <c r="C412" i="4" s="1"/>
  <c r="M412" i="4" s="1"/>
  <c r="H416" i="1"/>
  <c r="O416" i="1" s="1"/>
  <c r="D412" i="4" s="1"/>
  <c r="L412" i="4" s="1"/>
  <c r="I416" i="1"/>
  <c r="P416" i="1" s="1"/>
  <c r="E412" i="4" s="1"/>
  <c r="K412" i="4" s="1"/>
  <c r="J416" i="1"/>
  <c r="Q416" i="1" s="1"/>
  <c r="F412" i="4" s="1"/>
  <c r="J412" i="4" s="1"/>
  <c r="E417" i="1"/>
  <c r="F417" i="1"/>
  <c r="M417" i="1" s="1"/>
  <c r="B413" i="4" s="1"/>
  <c r="N413" i="4" s="1"/>
  <c r="I417" i="1"/>
  <c r="P417" i="1" s="1"/>
  <c r="E413" i="4" s="1"/>
  <c r="K413" i="4" s="1"/>
  <c r="J417" i="1"/>
  <c r="Q417" i="1" s="1"/>
  <c r="F413" i="4" s="1"/>
  <c r="J413" i="4" s="1"/>
  <c r="E419" i="1"/>
  <c r="F419" i="1"/>
  <c r="M419" i="1" s="1"/>
  <c r="B415" i="4" s="1"/>
  <c r="N415" i="4" s="1"/>
  <c r="E423" i="1"/>
  <c r="F423" i="1"/>
  <c r="M423" i="1" s="1"/>
  <c r="B419" i="4" s="1"/>
  <c r="N419" i="4" s="1"/>
  <c r="I423" i="1"/>
  <c r="P423" i="1" s="1"/>
  <c r="E419" i="4" s="1"/>
  <c r="K419" i="4" s="1"/>
  <c r="J423" i="1"/>
  <c r="Q423" i="1" s="1"/>
  <c r="F419" i="4" s="1"/>
  <c r="J419" i="4" s="1"/>
  <c r="E424" i="1"/>
  <c r="F424" i="1"/>
  <c r="M424" i="1" s="1"/>
  <c r="B420" i="4" s="1"/>
  <c r="G424" i="1"/>
  <c r="N424" i="1" s="1"/>
  <c r="C420" i="4" s="1"/>
  <c r="M420" i="4" s="1"/>
  <c r="H424" i="1"/>
  <c r="O424" i="1" s="1"/>
  <c r="D420" i="4" s="1"/>
  <c r="L420" i="4" s="1"/>
  <c r="I424" i="1"/>
  <c r="P424" i="1" s="1"/>
  <c r="E420" i="4" s="1"/>
  <c r="K420" i="4" s="1"/>
  <c r="J424" i="1"/>
  <c r="Q424" i="1" s="1"/>
  <c r="F420" i="4" s="1"/>
  <c r="J420" i="4" s="1"/>
  <c r="E425" i="1"/>
  <c r="H425" i="1"/>
  <c r="O425" i="1" s="1"/>
  <c r="D421" i="4" s="1"/>
  <c r="L421" i="4" s="1"/>
  <c r="I425" i="1"/>
  <c r="P425" i="1" s="1"/>
  <c r="E421" i="4" s="1"/>
  <c r="K421" i="4" s="1"/>
  <c r="J427" i="1"/>
  <c r="Q427" i="1" s="1"/>
  <c r="F423" i="4" s="1"/>
  <c r="J423" i="4" s="1"/>
  <c r="F428" i="1"/>
  <c r="M428" i="1" s="1"/>
  <c r="B424" i="4" s="1"/>
  <c r="H428" i="1"/>
  <c r="O428" i="1" s="1"/>
  <c r="D424" i="4" s="1"/>
  <c r="L424" i="4" s="1"/>
  <c r="E431" i="1"/>
  <c r="F431" i="1"/>
  <c r="M431" i="1" s="1"/>
  <c r="B427" i="4" s="1"/>
  <c r="N427" i="4" s="1"/>
  <c r="I431" i="1"/>
  <c r="P431" i="1" s="1"/>
  <c r="E427" i="4" s="1"/>
  <c r="K427" i="4" s="1"/>
  <c r="J431" i="1"/>
  <c r="Q431" i="1" s="1"/>
  <c r="F427" i="4" s="1"/>
  <c r="J427" i="4" s="1"/>
  <c r="E432" i="1"/>
  <c r="F432" i="1"/>
  <c r="M432" i="1" s="1"/>
  <c r="B428" i="4" s="1"/>
  <c r="G432" i="1"/>
  <c r="N432" i="1" s="1"/>
  <c r="C428" i="4" s="1"/>
  <c r="M428" i="4" s="1"/>
  <c r="H432" i="1"/>
  <c r="O432" i="1" s="1"/>
  <c r="D428" i="4" s="1"/>
  <c r="L428" i="4" s="1"/>
  <c r="I432" i="1"/>
  <c r="P432" i="1" s="1"/>
  <c r="E428" i="4" s="1"/>
  <c r="K428" i="4" s="1"/>
  <c r="J432" i="1"/>
  <c r="Q432" i="1" s="1"/>
  <c r="F428" i="4" s="1"/>
  <c r="J428" i="4" s="1"/>
  <c r="G433" i="1"/>
  <c r="N433" i="1" s="1"/>
  <c r="C429" i="4" s="1"/>
  <c r="M429" i="4" s="1"/>
  <c r="H433" i="1"/>
  <c r="O433" i="1" s="1"/>
  <c r="D429" i="4" s="1"/>
  <c r="L429" i="4" s="1"/>
  <c r="G434" i="1"/>
  <c r="N434" i="1" s="1"/>
  <c r="C430" i="4" s="1"/>
  <c r="M430" i="4" s="1"/>
  <c r="H436" i="1"/>
  <c r="O436" i="1" s="1"/>
  <c r="D432" i="4" s="1"/>
  <c r="L432" i="4" s="1"/>
  <c r="I436" i="1"/>
  <c r="P436" i="1" s="1"/>
  <c r="E432" i="4" s="1"/>
  <c r="K432" i="4" s="1"/>
  <c r="E439" i="1"/>
  <c r="F439" i="1"/>
  <c r="M439" i="1" s="1"/>
  <c r="B435" i="4" s="1"/>
  <c r="N435" i="4" s="1"/>
  <c r="I439" i="1"/>
  <c r="P439" i="1" s="1"/>
  <c r="E435" i="4" s="1"/>
  <c r="K435" i="4" s="1"/>
  <c r="J439" i="1"/>
  <c r="Q439" i="1" s="1"/>
  <c r="F435" i="4" s="1"/>
  <c r="J435" i="4" s="1"/>
  <c r="E440" i="1"/>
  <c r="R440" i="1" s="1"/>
  <c r="S440" i="1" s="1"/>
  <c r="F440" i="1"/>
  <c r="M440" i="1" s="1"/>
  <c r="B436" i="4" s="1"/>
  <c r="G440" i="1"/>
  <c r="N440" i="1" s="1"/>
  <c r="C436" i="4" s="1"/>
  <c r="M436" i="4" s="1"/>
  <c r="H440" i="1"/>
  <c r="O440" i="1" s="1"/>
  <c r="D436" i="4" s="1"/>
  <c r="L436" i="4" s="1"/>
  <c r="I440" i="1"/>
  <c r="P440" i="1" s="1"/>
  <c r="E436" i="4" s="1"/>
  <c r="K436" i="4" s="1"/>
  <c r="J440" i="1"/>
  <c r="Q440" i="1" s="1"/>
  <c r="F436" i="4" s="1"/>
  <c r="J436" i="4" s="1"/>
  <c r="F441" i="1"/>
  <c r="M441" i="1" s="1"/>
  <c r="B437" i="4" s="1"/>
  <c r="N437" i="4" s="1"/>
  <c r="G441" i="1"/>
  <c r="N441" i="1" s="1"/>
  <c r="C437" i="4" s="1"/>
  <c r="M437" i="4" s="1"/>
  <c r="J441" i="1"/>
  <c r="Q441" i="1" s="1"/>
  <c r="F437" i="4" s="1"/>
  <c r="J437" i="4" s="1"/>
  <c r="E443" i="1"/>
  <c r="R443" i="1" s="1"/>
  <c r="S443" i="1" s="1"/>
  <c r="F443" i="1"/>
  <c r="M443" i="1" s="1"/>
  <c r="B439" i="4" s="1"/>
  <c r="N439" i="4" s="1"/>
  <c r="E447" i="1"/>
  <c r="R447" i="1" s="1"/>
  <c r="S447" i="1" s="1"/>
  <c r="F447" i="1"/>
  <c r="M447" i="1" s="1"/>
  <c r="B443" i="4" s="1"/>
  <c r="N443" i="4" s="1"/>
  <c r="I447" i="1"/>
  <c r="P447" i="1" s="1"/>
  <c r="E443" i="4" s="1"/>
  <c r="K443" i="4" s="1"/>
  <c r="J447" i="1"/>
  <c r="Q447" i="1" s="1"/>
  <c r="F443" i="4" s="1"/>
  <c r="J443" i="4" s="1"/>
  <c r="E448" i="1"/>
  <c r="R448" i="1" s="1"/>
  <c r="S448" i="1" s="1"/>
  <c r="F448" i="1"/>
  <c r="M448" i="1" s="1"/>
  <c r="B444" i="4" s="1"/>
  <c r="G448" i="1"/>
  <c r="N448" i="1" s="1"/>
  <c r="C444" i="4" s="1"/>
  <c r="M444" i="4" s="1"/>
  <c r="H448" i="1"/>
  <c r="O448" i="1" s="1"/>
  <c r="D444" i="4" s="1"/>
  <c r="L444" i="4" s="1"/>
  <c r="I448" i="1"/>
  <c r="P448" i="1" s="1"/>
  <c r="E444" i="4" s="1"/>
  <c r="K444" i="4" s="1"/>
  <c r="J448" i="1"/>
  <c r="Q448" i="1" s="1"/>
  <c r="F444" i="4" s="1"/>
  <c r="J444" i="4" s="1"/>
  <c r="E449" i="1"/>
  <c r="R449" i="1" s="1"/>
  <c r="S449" i="1" s="1"/>
  <c r="F449" i="1"/>
  <c r="M449" i="1" s="1"/>
  <c r="B445" i="4" s="1"/>
  <c r="N445" i="4" s="1"/>
  <c r="I449" i="1"/>
  <c r="P449" i="1" s="1"/>
  <c r="E445" i="4" s="1"/>
  <c r="K445" i="4" s="1"/>
  <c r="J449" i="1"/>
  <c r="Q449" i="1" s="1"/>
  <c r="F445" i="4" s="1"/>
  <c r="J445" i="4" s="1"/>
  <c r="E451" i="1"/>
  <c r="R451" i="1" s="1"/>
  <c r="S451" i="1" s="1"/>
  <c r="F451" i="1"/>
  <c r="M451" i="1" s="1"/>
  <c r="B447" i="4" s="1"/>
  <c r="N447" i="4" s="1"/>
  <c r="I451" i="1"/>
  <c r="P451" i="1" s="1"/>
  <c r="E447" i="4" s="1"/>
  <c r="K447" i="4" s="1"/>
  <c r="E455" i="1"/>
  <c r="R455" i="1" s="1"/>
  <c r="S455" i="1" s="1"/>
  <c r="F455" i="1"/>
  <c r="M455" i="1" s="1"/>
  <c r="B451" i="4" s="1"/>
  <c r="I455" i="1"/>
  <c r="P455" i="1" s="1"/>
  <c r="E451" i="4" s="1"/>
  <c r="K451" i="4" s="1"/>
  <c r="J455" i="1"/>
  <c r="Q455" i="1" s="1"/>
  <c r="F451" i="4" s="1"/>
  <c r="J451" i="4" s="1"/>
  <c r="E456" i="1"/>
  <c r="R456" i="1" s="1"/>
  <c r="S456" i="1" s="1"/>
  <c r="F456" i="1"/>
  <c r="M456" i="1" s="1"/>
  <c r="B452" i="4" s="1"/>
  <c r="N452" i="4" s="1"/>
  <c r="G456" i="1"/>
  <c r="N456" i="1" s="1"/>
  <c r="C452" i="4" s="1"/>
  <c r="M452" i="4" s="1"/>
  <c r="H456" i="1"/>
  <c r="O456" i="1" s="1"/>
  <c r="D452" i="4" s="1"/>
  <c r="L452" i="4" s="1"/>
  <c r="I456" i="1"/>
  <c r="P456" i="1" s="1"/>
  <c r="E452" i="4" s="1"/>
  <c r="K452" i="4" s="1"/>
  <c r="J456" i="1"/>
  <c r="Q456" i="1" s="1"/>
  <c r="F452" i="4" s="1"/>
  <c r="J452" i="4" s="1"/>
  <c r="E457" i="1"/>
  <c r="R457" i="1" s="1"/>
  <c r="S457" i="1" s="1"/>
  <c r="H457" i="1"/>
  <c r="O457" i="1" s="1"/>
  <c r="D453" i="4" s="1"/>
  <c r="L453" i="4" s="1"/>
  <c r="I457" i="1"/>
  <c r="P457" i="1" s="1"/>
  <c r="E453" i="4" s="1"/>
  <c r="K453" i="4" s="1"/>
  <c r="I459" i="1"/>
  <c r="P459" i="1" s="1"/>
  <c r="E455" i="4" s="1"/>
  <c r="K455" i="4" s="1"/>
  <c r="J459" i="1"/>
  <c r="Q459" i="1" s="1"/>
  <c r="F455" i="4" s="1"/>
  <c r="J455" i="4" s="1"/>
  <c r="E460" i="1"/>
  <c r="R460" i="1" s="1"/>
  <c r="S460" i="1" s="1"/>
  <c r="E463" i="1"/>
  <c r="R463" i="1" s="1"/>
  <c r="S463" i="1" s="1"/>
  <c r="F463" i="1"/>
  <c r="M463" i="1" s="1"/>
  <c r="B459" i="4" s="1"/>
  <c r="I463" i="1"/>
  <c r="P463" i="1" s="1"/>
  <c r="E459" i="4" s="1"/>
  <c r="K459" i="4" s="1"/>
  <c r="J463" i="1"/>
  <c r="Q463" i="1" s="1"/>
  <c r="F459" i="4" s="1"/>
  <c r="J459" i="4" s="1"/>
  <c r="E464" i="1"/>
  <c r="R464" i="1" s="1"/>
  <c r="S464" i="1" s="1"/>
  <c r="F464" i="1"/>
  <c r="M464" i="1" s="1"/>
  <c r="B460" i="4" s="1"/>
  <c r="N460" i="4" s="1"/>
  <c r="G464" i="1"/>
  <c r="N464" i="1" s="1"/>
  <c r="C460" i="4" s="1"/>
  <c r="M460" i="4" s="1"/>
  <c r="H464" i="1"/>
  <c r="O464" i="1" s="1"/>
  <c r="D460" i="4" s="1"/>
  <c r="L460" i="4" s="1"/>
  <c r="I464" i="1"/>
  <c r="P464" i="1" s="1"/>
  <c r="E460" i="4" s="1"/>
  <c r="K460" i="4" s="1"/>
  <c r="J464" i="1"/>
  <c r="Q464" i="1" s="1"/>
  <c r="F460" i="4" s="1"/>
  <c r="J460" i="4" s="1"/>
  <c r="G465" i="1"/>
  <c r="N465" i="1" s="1"/>
  <c r="C461" i="4" s="1"/>
  <c r="M461" i="4" s="1"/>
  <c r="H465" i="1"/>
  <c r="O465" i="1" s="1"/>
  <c r="D461" i="4" s="1"/>
  <c r="L461" i="4" s="1"/>
  <c r="E467" i="1"/>
  <c r="R467" i="1" s="1"/>
  <c r="S467" i="1" s="1"/>
  <c r="I468" i="1"/>
  <c r="P468" i="1" s="1"/>
  <c r="E464" i="4" s="1"/>
  <c r="K464" i="4" s="1"/>
  <c r="E471" i="1"/>
  <c r="R471" i="1" s="1"/>
  <c r="S471" i="1" s="1"/>
  <c r="F471" i="1"/>
  <c r="M471" i="1" s="1"/>
  <c r="B467" i="4" s="1"/>
  <c r="I471" i="1"/>
  <c r="P471" i="1" s="1"/>
  <c r="E467" i="4" s="1"/>
  <c r="K467" i="4" s="1"/>
  <c r="J471" i="1"/>
  <c r="Q471" i="1" s="1"/>
  <c r="F467" i="4" s="1"/>
  <c r="J467" i="4" s="1"/>
  <c r="E472" i="1"/>
  <c r="R472" i="1" s="1"/>
  <c r="S472" i="1" s="1"/>
  <c r="F472" i="1"/>
  <c r="M472" i="1" s="1"/>
  <c r="B468" i="4" s="1"/>
  <c r="N468" i="4" s="1"/>
  <c r="G472" i="1"/>
  <c r="N472" i="1" s="1"/>
  <c r="C468" i="4" s="1"/>
  <c r="M468" i="4" s="1"/>
  <c r="H472" i="1"/>
  <c r="O472" i="1" s="1"/>
  <c r="D468" i="4" s="1"/>
  <c r="L468" i="4" s="1"/>
  <c r="I472" i="1"/>
  <c r="P472" i="1" s="1"/>
  <c r="E468" i="4" s="1"/>
  <c r="K468" i="4" s="1"/>
  <c r="J472" i="1"/>
  <c r="Q472" i="1" s="1"/>
  <c r="F468" i="4" s="1"/>
  <c r="J468" i="4" s="1"/>
  <c r="F473" i="1"/>
  <c r="M473" i="1" s="1"/>
  <c r="B469" i="4" s="1"/>
  <c r="G473" i="1"/>
  <c r="N473" i="1" s="1"/>
  <c r="C469" i="4" s="1"/>
  <c r="M469" i="4" s="1"/>
  <c r="J473" i="1"/>
  <c r="Q473" i="1" s="1"/>
  <c r="F469" i="4" s="1"/>
  <c r="J469" i="4" s="1"/>
  <c r="G474" i="1"/>
  <c r="N474" i="1" s="1"/>
  <c r="C470" i="4" s="1"/>
  <c r="M470" i="4" s="1"/>
  <c r="E475" i="1"/>
  <c r="R475" i="1" s="1"/>
  <c r="S475" i="1" s="1"/>
  <c r="F475" i="1"/>
  <c r="M475" i="1" s="1"/>
  <c r="B471" i="4" s="1"/>
  <c r="I475" i="1"/>
  <c r="P475" i="1" s="1"/>
  <c r="E471" i="4" s="1"/>
  <c r="K471" i="4" s="1"/>
  <c r="E479" i="1"/>
  <c r="R479" i="1" s="1"/>
  <c r="S479" i="1" s="1"/>
  <c r="F479" i="1"/>
  <c r="M479" i="1" s="1"/>
  <c r="B475" i="4" s="1"/>
  <c r="I479" i="1"/>
  <c r="P479" i="1" s="1"/>
  <c r="E475" i="4" s="1"/>
  <c r="K475" i="4" s="1"/>
  <c r="J479" i="1"/>
  <c r="Q479" i="1" s="1"/>
  <c r="F475" i="4" s="1"/>
  <c r="J475" i="4" s="1"/>
  <c r="E480" i="1"/>
  <c r="R480" i="1" s="1"/>
  <c r="S480" i="1" s="1"/>
  <c r="F480" i="1"/>
  <c r="M480" i="1" s="1"/>
  <c r="B476" i="4" s="1"/>
  <c r="N476" i="4" s="1"/>
  <c r="G480" i="1"/>
  <c r="N480" i="1" s="1"/>
  <c r="C476" i="4" s="1"/>
  <c r="M476" i="4" s="1"/>
  <c r="H480" i="1"/>
  <c r="O480" i="1" s="1"/>
  <c r="D476" i="4" s="1"/>
  <c r="L476" i="4" s="1"/>
  <c r="I480" i="1"/>
  <c r="P480" i="1" s="1"/>
  <c r="E476" i="4" s="1"/>
  <c r="K476" i="4" s="1"/>
  <c r="J480" i="1"/>
  <c r="Q480" i="1" s="1"/>
  <c r="F476" i="4" s="1"/>
  <c r="J476" i="4" s="1"/>
  <c r="E481" i="1"/>
  <c r="R481" i="1" s="1"/>
  <c r="S481" i="1" s="1"/>
  <c r="F481" i="1"/>
  <c r="M481" i="1" s="1"/>
  <c r="B477" i="4" s="1"/>
  <c r="I481" i="1"/>
  <c r="P481" i="1" s="1"/>
  <c r="E477" i="4" s="1"/>
  <c r="K477" i="4" s="1"/>
  <c r="J481" i="1"/>
  <c r="Q481" i="1" s="1"/>
  <c r="F477" i="4" s="1"/>
  <c r="J477" i="4" s="1"/>
  <c r="I483" i="1"/>
  <c r="P483" i="1" s="1"/>
  <c r="E479" i="4" s="1"/>
  <c r="K479" i="4" s="1"/>
  <c r="J483" i="1"/>
  <c r="Q483" i="1" s="1"/>
  <c r="F479" i="4" s="1"/>
  <c r="J479" i="4" s="1"/>
  <c r="F484" i="1"/>
  <c r="M484" i="1" s="1"/>
  <c r="B480" i="4" s="1"/>
  <c r="N480" i="4" s="1"/>
  <c r="E487" i="1"/>
  <c r="R487" i="1" s="1"/>
  <c r="S487" i="1" s="1"/>
  <c r="F487" i="1"/>
  <c r="M487" i="1" s="1"/>
  <c r="B483" i="4" s="1"/>
  <c r="I487" i="1"/>
  <c r="P487" i="1" s="1"/>
  <c r="E483" i="4" s="1"/>
  <c r="K483" i="4" s="1"/>
  <c r="J487" i="1"/>
  <c r="Q487" i="1" s="1"/>
  <c r="F483" i="4" s="1"/>
  <c r="J483" i="4" s="1"/>
  <c r="E488" i="1"/>
  <c r="R488" i="1" s="1"/>
  <c r="S488" i="1" s="1"/>
  <c r="F488" i="1"/>
  <c r="M488" i="1" s="1"/>
  <c r="B484" i="4" s="1"/>
  <c r="N484" i="4" s="1"/>
  <c r="G488" i="1"/>
  <c r="N488" i="1" s="1"/>
  <c r="C484" i="4" s="1"/>
  <c r="M484" i="4" s="1"/>
  <c r="H488" i="1"/>
  <c r="O488" i="1" s="1"/>
  <c r="D484" i="4" s="1"/>
  <c r="L484" i="4" s="1"/>
  <c r="I488" i="1"/>
  <c r="P488" i="1" s="1"/>
  <c r="E484" i="4" s="1"/>
  <c r="K484" i="4" s="1"/>
  <c r="J488" i="1"/>
  <c r="Q488" i="1" s="1"/>
  <c r="F484" i="4" s="1"/>
  <c r="J484" i="4" s="1"/>
  <c r="E489" i="1"/>
  <c r="R489" i="1" s="1"/>
  <c r="S489" i="1" s="1"/>
  <c r="H489" i="1"/>
  <c r="O489" i="1" s="1"/>
  <c r="D485" i="4" s="1"/>
  <c r="L485" i="4" s="1"/>
  <c r="I489" i="1"/>
  <c r="P489" i="1" s="1"/>
  <c r="E485" i="4" s="1"/>
  <c r="K485" i="4" s="1"/>
  <c r="H492" i="1"/>
  <c r="O492" i="1" s="1"/>
  <c r="D488" i="4" s="1"/>
  <c r="L488" i="4" s="1"/>
  <c r="J492" i="1"/>
  <c r="Q492" i="1" s="1"/>
  <c r="F488" i="4" s="1"/>
  <c r="J488" i="4" s="1"/>
  <c r="E495" i="1"/>
  <c r="R495" i="1" s="1"/>
  <c r="S495" i="1" s="1"/>
  <c r="F495" i="1"/>
  <c r="M495" i="1" s="1"/>
  <c r="B491" i="4" s="1"/>
  <c r="I495" i="1"/>
  <c r="P495" i="1" s="1"/>
  <c r="E491" i="4" s="1"/>
  <c r="K491" i="4" s="1"/>
  <c r="J495" i="1"/>
  <c r="Q495" i="1" s="1"/>
  <c r="F491" i="4" s="1"/>
  <c r="J491" i="4" s="1"/>
  <c r="E496" i="1"/>
  <c r="R496" i="1" s="1"/>
  <c r="S496" i="1" s="1"/>
  <c r="F496" i="1"/>
  <c r="M496" i="1" s="1"/>
  <c r="B492" i="4" s="1"/>
  <c r="N492" i="4" s="1"/>
  <c r="G496" i="1"/>
  <c r="N496" i="1" s="1"/>
  <c r="C492" i="4" s="1"/>
  <c r="M492" i="4" s="1"/>
  <c r="H496" i="1"/>
  <c r="O496" i="1" s="1"/>
  <c r="D492" i="4" s="1"/>
  <c r="L492" i="4" s="1"/>
  <c r="I496" i="1"/>
  <c r="P496" i="1" s="1"/>
  <c r="E492" i="4" s="1"/>
  <c r="K492" i="4" s="1"/>
  <c r="J496" i="1"/>
  <c r="Q496" i="1" s="1"/>
  <c r="F492" i="4" s="1"/>
  <c r="J492" i="4" s="1"/>
  <c r="G497" i="1"/>
  <c r="N497" i="1" s="1"/>
  <c r="C493" i="4" s="1"/>
  <c r="M493" i="4" s="1"/>
  <c r="H497" i="1"/>
  <c r="O497" i="1" s="1"/>
  <c r="D493" i="4" s="1"/>
  <c r="L493" i="4" s="1"/>
  <c r="G498" i="1"/>
  <c r="N498" i="1" s="1"/>
  <c r="C494" i="4" s="1"/>
  <c r="M494" i="4" s="1"/>
  <c r="E499" i="1"/>
  <c r="R499" i="1" s="1"/>
  <c r="S499" i="1" s="1"/>
  <c r="F499" i="1"/>
  <c r="M499" i="1" s="1"/>
  <c r="B495" i="4" s="1"/>
  <c r="I499" i="1"/>
  <c r="P499" i="1" s="1"/>
  <c r="E495" i="4" s="1"/>
  <c r="K495" i="4" s="1"/>
  <c r="E503" i="1"/>
  <c r="R503" i="1" s="1"/>
  <c r="S503" i="1" s="1"/>
  <c r="F503" i="1"/>
  <c r="M503" i="1" s="1"/>
  <c r="B499" i="4" s="1"/>
  <c r="I503" i="1"/>
  <c r="P503" i="1" s="1"/>
  <c r="E499" i="4" s="1"/>
  <c r="K499" i="4" s="1"/>
  <c r="J503" i="1"/>
  <c r="Q503" i="1" s="1"/>
  <c r="F499" i="4" s="1"/>
  <c r="J499" i="4" s="1"/>
  <c r="E504" i="1"/>
  <c r="R504" i="1" s="1"/>
  <c r="S504" i="1" s="1"/>
  <c r="F504" i="1"/>
  <c r="M504" i="1" s="1"/>
  <c r="B500" i="4" s="1"/>
  <c r="N500" i="4" s="1"/>
  <c r="G504" i="1"/>
  <c r="N504" i="1" s="1"/>
  <c r="C500" i="4" s="1"/>
  <c r="M500" i="4" s="1"/>
  <c r="H504" i="1"/>
  <c r="O504" i="1" s="1"/>
  <c r="D500" i="4" s="1"/>
  <c r="L500" i="4" s="1"/>
  <c r="I504" i="1"/>
  <c r="P504" i="1" s="1"/>
  <c r="E500" i="4" s="1"/>
  <c r="K500" i="4" s="1"/>
  <c r="J504" i="1"/>
  <c r="Q504" i="1" s="1"/>
  <c r="F500" i="4" s="1"/>
  <c r="J500" i="4" s="1"/>
  <c r="F505" i="1"/>
  <c r="M505" i="1" s="1"/>
  <c r="B501" i="4" s="1"/>
  <c r="G505" i="1"/>
  <c r="N505" i="1" s="1"/>
  <c r="C501" i="4" s="1"/>
  <c r="M501" i="4" s="1"/>
  <c r="J505" i="1"/>
  <c r="Q505" i="1" s="1"/>
  <c r="F501" i="4" s="1"/>
  <c r="J501" i="4" s="1"/>
  <c r="I507" i="1"/>
  <c r="P507" i="1" s="1"/>
  <c r="E503" i="4" s="1"/>
  <c r="K503" i="4" s="1"/>
  <c r="J507" i="1"/>
  <c r="Q507" i="1" s="1"/>
  <c r="F503" i="4" s="1"/>
  <c r="J503" i="4" s="1"/>
  <c r="J9" i="1"/>
  <c r="Q9" i="1" s="1"/>
  <c r="G228" i="1" l="1"/>
  <c r="N228" i="1" s="1"/>
  <c r="C224" i="4" s="1"/>
  <c r="M224" i="4" s="1"/>
  <c r="I60" i="1"/>
  <c r="P60" i="1" s="1"/>
  <c r="E56" i="4" s="1"/>
  <c r="K56" i="4" s="1"/>
  <c r="G21" i="1"/>
  <c r="N21" i="1" s="1"/>
  <c r="G492" i="1"/>
  <c r="N492" i="1" s="1"/>
  <c r="C488" i="4" s="1"/>
  <c r="M488" i="4" s="1"/>
  <c r="J396" i="1"/>
  <c r="Q396" i="1" s="1"/>
  <c r="F392" i="4" s="1"/>
  <c r="J392" i="4" s="1"/>
  <c r="G365" i="1"/>
  <c r="N365" i="1" s="1"/>
  <c r="C361" i="4" s="1"/>
  <c r="M361" i="4" s="1"/>
  <c r="F507" i="1"/>
  <c r="M507" i="1" s="1"/>
  <c r="B503" i="4" s="1"/>
  <c r="N503" i="4" s="1"/>
  <c r="F459" i="1"/>
  <c r="M459" i="1" s="1"/>
  <c r="B455" i="4" s="1"/>
  <c r="I427" i="1"/>
  <c r="P427" i="1" s="1"/>
  <c r="E423" i="4" s="1"/>
  <c r="K423" i="4" s="1"/>
  <c r="I403" i="1"/>
  <c r="P403" i="1" s="1"/>
  <c r="E399" i="4" s="1"/>
  <c r="K399" i="4" s="1"/>
  <c r="I396" i="1"/>
  <c r="P396" i="1" s="1"/>
  <c r="E392" i="4" s="1"/>
  <c r="K392" i="4" s="1"/>
  <c r="J387" i="1"/>
  <c r="Q387" i="1" s="1"/>
  <c r="F383" i="4" s="1"/>
  <c r="J383" i="4" s="1"/>
  <c r="I379" i="1"/>
  <c r="P379" i="1" s="1"/>
  <c r="E375" i="4" s="1"/>
  <c r="K375" i="4" s="1"/>
  <c r="J373" i="1"/>
  <c r="Q373" i="1" s="1"/>
  <c r="F369" i="4" s="1"/>
  <c r="J369" i="4" s="1"/>
  <c r="F371" i="1"/>
  <c r="M371" i="1" s="1"/>
  <c r="B367" i="4" s="1"/>
  <c r="N367" i="4" s="1"/>
  <c r="E355" i="1"/>
  <c r="R355" i="1" s="1"/>
  <c r="S355" i="1" s="1"/>
  <c r="J348" i="1"/>
  <c r="Q348" i="1" s="1"/>
  <c r="F344" i="4" s="1"/>
  <c r="J344" i="4" s="1"/>
  <c r="H340" i="1"/>
  <c r="O340" i="1" s="1"/>
  <c r="D336" i="4" s="1"/>
  <c r="L336" i="4" s="1"/>
  <c r="I316" i="1"/>
  <c r="P316" i="1" s="1"/>
  <c r="E312" i="4" s="1"/>
  <c r="K312" i="4" s="1"/>
  <c r="G292" i="1"/>
  <c r="N292" i="1" s="1"/>
  <c r="C288" i="4" s="1"/>
  <c r="M288" i="4" s="1"/>
  <c r="I252" i="1"/>
  <c r="P252" i="1" s="1"/>
  <c r="E248" i="4" s="1"/>
  <c r="K248" i="4" s="1"/>
  <c r="J212" i="1"/>
  <c r="Q212" i="1" s="1"/>
  <c r="F208" i="4" s="1"/>
  <c r="J208" i="4" s="1"/>
  <c r="I188" i="1"/>
  <c r="P188" i="1" s="1"/>
  <c r="E184" i="4" s="1"/>
  <c r="K184" i="4" s="1"/>
  <c r="I156" i="1"/>
  <c r="P156" i="1" s="1"/>
  <c r="E152" i="4" s="1"/>
  <c r="K152" i="4" s="1"/>
  <c r="I124" i="1"/>
  <c r="P124" i="1" s="1"/>
  <c r="E120" i="4" s="1"/>
  <c r="K120" i="4" s="1"/>
  <c r="I92" i="1"/>
  <c r="P92" i="1" s="1"/>
  <c r="E88" i="4" s="1"/>
  <c r="K88" i="4" s="1"/>
  <c r="J445" i="1"/>
  <c r="Q445" i="1" s="1"/>
  <c r="F441" i="4" s="1"/>
  <c r="J441" i="4" s="1"/>
  <c r="H468" i="1"/>
  <c r="O468" i="1" s="1"/>
  <c r="D464" i="4" s="1"/>
  <c r="L464" i="4" s="1"/>
  <c r="I453" i="1"/>
  <c r="P453" i="1" s="1"/>
  <c r="E449" i="4" s="1"/>
  <c r="K449" i="4" s="1"/>
  <c r="G436" i="1"/>
  <c r="N436" i="1" s="1"/>
  <c r="C432" i="4" s="1"/>
  <c r="M432" i="4" s="1"/>
  <c r="G412" i="1"/>
  <c r="N412" i="1" s="1"/>
  <c r="C408" i="4" s="1"/>
  <c r="M408" i="4" s="1"/>
  <c r="I292" i="1"/>
  <c r="P292" i="1" s="1"/>
  <c r="E288" i="4" s="1"/>
  <c r="K288" i="4" s="1"/>
  <c r="I500" i="1"/>
  <c r="P500" i="1" s="1"/>
  <c r="E496" i="4" s="1"/>
  <c r="K496" i="4" s="1"/>
  <c r="J476" i="1"/>
  <c r="Q476" i="1" s="1"/>
  <c r="F472" i="4" s="1"/>
  <c r="J472" i="4" s="1"/>
  <c r="G444" i="1"/>
  <c r="N444" i="1" s="1"/>
  <c r="C440" i="4" s="1"/>
  <c r="M440" i="4" s="1"/>
  <c r="J420" i="1"/>
  <c r="Q420" i="1" s="1"/>
  <c r="F416" i="4" s="1"/>
  <c r="J416" i="4" s="1"/>
  <c r="E507" i="1"/>
  <c r="R507" i="1" s="1"/>
  <c r="S507" i="1" s="1"/>
  <c r="G500" i="1"/>
  <c r="N500" i="1" s="1"/>
  <c r="C496" i="4" s="1"/>
  <c r="M496" i="4" s="1"/>
  <c r="J491" i="1"/>
  <c r="Q491" i="1" s="1"/>
  <c r="F487" i="4" s="1"/>
  <c r="J487" i="4" s="1"/>
  <c r="E483" i="1"/>
  <c r="R483" i="1" s="1"/>
  <c r="S483" i="1" s="1"/>
  <c r="H476" i="1"/>
  <c r="O476" i="1" s="1"/>
  <c r="D472" i="4" s="1"/>
  <c r="L472" i="4" s="1"/>
  <c r="E468" i="1"/>
  <c r="R468" i="1" s="1"/>
  <c r="S468" i="1" s="1"/>
  <c r="E459" i="1"/>
  <c r="R459" i="1" s="1"/>
  <c r="S459" i="1" s="1"/>
  <c r="I452" i="1"/>
  <c r="P452" i="1" s="1"/>
  <c r="E448" i="4" s="1"/>
  <c r="K448" i="4" s="1"/>
  <c r="F444" i="1"/>
  <c r="M444" i="1" s="1"/>
  <c r="B440" i="4" s="1"/>
  <c r="J435" i="1"/>
  <c r="Q435" i="1" s="1"/>
  <c r="F431" i="4" s="1"/>
  <c r="J431" i="4" s="1"/>
  <c r="F427" i="1"/>
  <c r="M427" i="1" s="1"/>
  <c r="B423" i="4" s="1"/>
  <c r="N423" i="4" s="1"/>
  <c r="H420" i="1"/>
  <c r="O420" i="1" s="1"/>
  <c r="D416" i="4" s="1"/>
  <c r="L416" i="4" s="1"/>
  <c r="J411" i="1"/>
  <c r="Q411" i="1" s="1"/>
  <c r="F407" i="4" s="1"/>
  <c r="J407" i="4" s="1"/>
  <c r="F403" i="1"/>
  <c r="M403" i="1" s="1"/>
  <c r="B399" i="4" s="1"/>
  <c r="N399" i="4" s="1"/>
  <c r="G396" i="1"/>
  <c r="N396" i="1" s="1"/>
  <c r="C392" i="4" s="1"/>
  <c r="M392" i="4" s="1"/>
  <c r="I387" i="1"/>
  <c r="P387" i="1" s="1"/>
  <c r="E383" i="4" s="1"/>
  <c r="K383" i="4" s="1"/>
  <c r="F379" i="1"/>
  <c r="M379" i="1" s="1"/>
  <c r="B375" i="4" s="1"/>
  <c r="N375" i="4" s="1"/>
  <c r="F373" i="1"/>
  <c r="M373" i="1" s="1"/>
  <c r="B369" i="4" s="1"/>
  <c r="N369" i="4" s="1"/>
  <c r="E371" i="1"/>
  <c r="L371" i="1" s="1"/>
  <c r="A367" i="4" s="1"/>
  <c r="J363" i="1"/>
  <c r="Q363" i="1" s="1"/>
  <c r="F359" i="4" s="1"/>
  <c r="J359" i="4" s="1"/>
  <c r="G340" i="1"/>
  <c r="N340" i="1" s="1"/>
  <c r="C336" i="4" s="1"/>
  <c r="M336" i="4" s="1"/>
  <c r="I332" i="1"/>
  <c r="P332" i="1" s="1"/>
  <c r="E328" i="4" s="1"/>
  <c r="K328" i="4" s="1"/>
  <c r="H324" i="1"/>
  <c r="O324" i="1" s="1"/>
  <c r="D320" i="4" s="1"/>
  <c r="L320" i="4" s="1"/>
  <c r="J276" i="1"/>
  <c r="Q276" i="1" s="1"/>
  <c r="F272" i="4" s="1"/>
  <c r="J272" i="4" s="1"/>
  <c r="I196" i="1"/>
  <c r="P196" i="1" s="1"/>
  <c r="E192" i="4" s="1"/>
  <c r="K192" i="4" s="1"/>
  <c r="F36" i="1"/>
  <c r="M36" i="1" s="1"/>
  <c r="J500" i="1"/>
  <c r="Q500" i="1" s="1"/>
  <c r="F496" i="4" s="1"/>
  <c r="J496" i="4" s="1"/>
  <c r="J452" i="1"/>
  <c r="Q452" i="1" s="1"/>
  <c r="F448" i="4" s="1"/>
  <c r="J448" i="4" s="1"/>
  <c r="F9" i="1"/>
  <c r="M9" i="1" s="1"/>
  <c r="F500" i="1"/>
  <c r="M500" i="1" s="1"/>
  <c r="B496" i="4" s="1"/>
  <c r="N496" i="4" s="1"/>
  <c r="I491" i="1"/>
  <c r="P491" i="1" s="1"/>
  <c r="E487" i="4" s="1"/>
  <c r="K487" i="4" s="1"/>
  <c r="J484" i="1"/>
  <c r="Q484" i="1" s="1"/>
  <c r="F480" i="4" s="1"/>
  <c r="J480" i="4" s="1"/>
  <c r="F476" i="1"/>
  <c r="M476" i="1" s="1"/>
  <c r="B472" i="4" s="1"/>
  <c r="N472" i="4" s="1"/>
  <c r="J467" i="1"/>
  <c r="Q467" i="1" s="1"/>
  <c r="F463" i="4" s="1"/>
  <c r="J463" i="4" s="1"/>
  <c r="I460" i="1"/>
  <c r="P460" i="1" s="1"/>
  <c r="E456" i="4" s="1"/>
  <c r="K456" i="4" s="1"/>
  <c r="G452" i="1"/>
  <c r="N452" i="1" s="1"/>
  <c r="C448" i="4" s="1"/>
  <c r="M448" i="4" s="1"/>
  <c r="E444" i="1"/>
  <c r="R444" i="1" s="1"/>
  <c r="S444" i="1" s="1"/>
  <c r="I435" i="1"/>
  <c r="P435" i="1" s="1"/>
  <c r="E431" i="4" s="1"/>
  <c r="K431" i="4" s="1"/>
  <c r="H429" i="1"/>
  <c r="O429" i="1" s="1"/>
  <c r="D425" i="4" s="1"/>
  <c r="L425" i="4" s="1"/>
  <c r="E427" i="1"/>
  <c r="I411" i="1"/>
  <c r="P411" i="1" s="1"/>
  <c r="E407" i="4" s="1"/>
  <c r="K407" i="4" s="1"/>
  <c r="E403" i="1"/>
  <c r="F387" i="1"/>
  <c r="M387" i="1" s="1"/>
  <c r="B383" i="4" s="1"/>
  <c r="N383" i="4" s="1"/>
  <c r="E379" i="1"/>
  <c r="R379" i="1" s="1"/>
  <c r="S379" i="1" s="1"/>
  <c r="J372" i="1"/>
  <c r="Q372" i="1" s="1"/>
  <c r="F368" i="4" s="1"/>
  <c r="J368" i="4" s="1"/>
  <c r="I363" i="1"/>
  <c r="P363" i="1" s="1"/>
  <c r="E359" i="4" s="1"/>
  <c r="K359" i="4" s="1"/>
  <c r="H356" i="1"/>
  <c r="O356" i="1" s="1"/>
  <c r="D352" i="4" s="1"/>
  <c r="L352" i="4" s="1"/>
  <c r="I347" i="1"/>
  <c r="P347" i="1" s="1"/>
  <c r="E343" i="4" s="1"/>
  <c r="K343" i="4" s="1"/>
  <c r="J339" i="1"/>
  <c r="Q339" i="1" s="1"/>
  <c r="F335" i="4" s="1"/>
  <c r="J335" i="4" s="1"/>
  <c r="F324" i="1"/>
  <c r="M324" i="1" s="1"/>
  <c r="B320" i="4" s="1"/>
  <c r="I260" i="1"/>
  <c r="P260" i="1" s="1"/>
  <c r="E256" i="4" s="1"/>
  <c r="K256" i="4" s="1"/>
  <c r="G236" i="1"/>
  <c r="N236" i="1" s="1"/>
  <c r="C232" i="4" s="1"/>
  <c r="M232" i="4" s="1"/>
  <c r="G196" i="1"/>
  <c r="N196" i="1" s="1"/>
  <c r="C192" i="4" s="1"/>
  <c r="M192" i="4" s="1"/>
  <c r="C37" i="1"/>
  <c r="C29" i="1"/>
  <c r="C21" i="1"/>
  <c r="F483" i="1"/>
  <c r="M483" i="1" s="1"/>
  <c r="B479" i="4" s="1"/>
  <c r="G9" i="1"/>
  <c r="N9" i="1" s="1"/>
  <c r="E500" i="1"/>
  <c r="R500" i="1" s="1"/>
  <c r="S500" i="1" s="1"/>
  <c r="F491" i="1"/>
  <c r="M491" i="1" s="1"/>
  <c r="B487" i="4" s="1"/>
  <c r="N487" i="4" s="1"/>
  <c r="I467" i="1"/>
  <c r="P467" i="1" s="1"/>
  <c r="E463" i="4" s="1"/>
  <c r="K463" i="4" s="1"/>
  <c r="H460" i="1"/>
  <c r="O460" i="1" s="1"/>
  <c r="D456" i="4" s="1"/>
  <c r="L456" i="4" s="1"/>
  <c r="J443" i="1"/>
  <c r="Q443" i="1" s="1"/>
  <c r="F439" i="4" s="1"/>
  <c r="J439" i="4" s="1"/>
  <c r="F435" i="1"/>
  <c r="M435" i="1" s="1"/>
  <c r="B431" i="4" s="1"/>
  <c r="N431" i="4" s="1"/>
  <c r="J428" i="1"/>
  <c r="Q428" i="1" s="1"/>
  <c r="F424" i="4" s="1"/>
  <c r="J424" i="4" s="1"/>
  <c r="J419" i="1"/>
  <c r="Q419" i="1" s="1"/>
  <c r="F415" i="4" s="1"/>
  <c r="J415" i="4" s="1"/>
  <c r="F411" i="1"/>
  <c r="M411" i="1" s="1"/>
  <c r="B407" i="4" s="1"/>
  <c r="N407" i="4" s="1"/>
  <c r="J404" i="1"/>
  <c r="Q404" i="1" s="1"/>
  <c r="F400" i="4" s="1"/>
  <c r="J400" i="4" s="1"/>
  <c r="J395" i="1"/>
  <c r="Q395" i="1" s="1"/>
  <c r="F391" i="4" s="1"/>
  <c r="J391" i="4" s="1"/>
  <c r="E387" i="1"/>
  <c r="I380" i="1"/>
  <c r="P380" i="1" s="1"/>
  <c r="E376" i="4" s="1"/>
  <c r="K376" i="4" s="1"/>
  <c r="I372" i="1"/>
  <c r="P372" i="1" s="1"/>
  <c r="E368" i="4" s="1"/>
  <c r="K368" i="4" s="1"/>
  <c r="F363" i="1"/>
  <c r="M363" i="1" s="1"/>
  <c r="B359" i="4" s="1"/>
  <c r="N359" i="4" s="1"/>
  <c r="F356" i="1"/>
  <c r="M356" i="1" s="1"/>
  <c r="B352" i="4" s="1"/>
  <c r="H347" i="1"/>
  <c r="O347" i="1" s="1"/>
  <c r="D343" i="4" s="1"/>
  <c r="L343" i="4" s="1"/>
  <c r="F339" i="1"/>
  <c r="M339" i="1" s="1"/>
  <c r="B335" i="4" s="1"/>
  <c r="N335" i="4" s="1"/>
  <c r="I331" i="1"/>
  <c r="P331" i="1" s="1"/>
  <c r="E327" i="4" s="1"/>
  <c r="K327" i="4" s="1"/>
  <c r="G300" i="1"/>
  <c r="N300" i="1" s="1"/>
  <c r="C296" i="4" s="1"/>
  <c r="M296" i="4" s="1"/>
  <c r="G260" i="1"/>
  <c r="N260" i="1" s="1"/>
  <c r="C256" i="4" s="1"/>
  <c r="M256" i="4" s="1"/>
  <c r="I220" i="1"/>
  <c r="P220" i="1" s="1"/>
  <c r="E216" i="4" s="1"/>
  <c r="K216" i="4" s="1"/>
  <c r="G164" i="1"/>
  <c r="N164" i="1" s="1"/>
  <c r="C160" i="4" s="1"/>
  <c r="M160" i="4" s="1"/>
  <c r="G68" i="1"/>
  <c r="N68" i="1" s="1"/>
  <c r="C64" i="4" s="1"/>
  <c r="M64" i="4" s="1"/>
  <c r="C36" i="1"/>
  <c r="C28" i="1"/>
  <c r="C20" i="1"/>
  <c r="C12" i="1"/>
  <c r="E213" i="1"/>
  <c r="I484" i="1"/>
  <c r="P484" i="1" s="1"/>
  <c r="E480" i="4" s="1"/>
  <c r="K480" i="4" s="1"/>
  <c r="J499" i="1"/>
  <c r="Q499" i="1" s="1"/>
  <c r="F495" i="4" s="1"/>
  <c r="J495" i="4" s="1"/>
  <c r="E491" i="1"/>
  <c r="R491" i="1" s="1"/>
  <c r="S491" i="1" s="1"/>
  <c r="J475" i="1"/>
  <c r="Q475" i="1" s="1"/>
  <c r="F471" i="4" s="1"/>
  <c r="J471" i="4" s="1"/>
  <c r="F467" i="1"/>
  <c r="M467" i="1" s="1"/>
  <c r="B463" i="4" s="1"/>
  <c r="N463" i="4" s="1"/>
  <c r="J451" i="1"/>
  <c r="Q451" i="1" s="1"/>
  <c r="F447" i="4" s="1"/>
  <c r="J447" i="4" s="1"/>
  <c r="I443" i="1"/>
  <c r="P443" i="1" s="1"/>
  <c r="E439" i="4" s="1"/>
  <c r="K439" i="4" s="1"/>
  <c r="J437" i="1"/>
  <c r="Q437" i="1" s="1"/>
  <c r="F433" i="4" s="1"/>
  <c r="J433" i="4" s="1"/>
  <c r="E435" i="1"/>
  <c r="I419" i="1"/>
  <c r="P419" i="1" s="1"/>
  <c r="E415" i="4" s="1"/>
  <c r="K415" i="4" s="1"/>
  <c r="E411" i="1"/>
  <c r="I395" i="1"/>
  <c r="P395" i="1" s="1"/>
  <c r="E391" i="4" s="1"/>
  <c r="K391" i="4" s="1"/>
  <c r="I389" i="1"/>
  <c r="P389" i="1" s="1"/>
  <c r="E385" i="4" s="1"/>
  <c r="K385" i="4" s="1"/>
  <c r="E363" i="1"/>
  <c r="E339" i="1"/>
  <c r="H331" i="1"/>
  <c r="O331" i="1" s="1"/>
  <c r="D327" i="4" s="1"/>
  <c r="L327" i="4" s="1"/>
  <c r="F285" i="1"/>
  <c r="M285" i="1" s="1"/>
  <c r="B281" i="4" s="1"/>
  <c r="N281" i="4" s="1"/>
  <c r="F149" i="1"/>
  <c r="M149" i="1" s="1"/>
  <c r="B145" i="4" s="1"/>
  <c r="F117" i="1"/>
  <c r="M117" i="1" s="1"/>
  <c r="B113" i="4" s="1"/>
  <c r="C35" i="1"/>
  <c r="C27" i="1"/>
  <c r="C19" i="1"/>
  <c r="C11" i="1"/>
  <c r="C38" i="1"/>
  <c r="C33" i="1"/>
  <c r="C32" i="1"/>
  <c r="C31" i="1"/>
  <c r="C26" i="1"/>
  <c r="C25" i="1"/>
  <c r="C24" i="1"/>
  <c r="C23" i="1"/>
  <c r="C16" i="1"/>
  <c r="C15" i="1"/>
  <c r="C13" i="1"/>
  <c r="I13" i="1"/>
  <c r="P13" i="1" s="1"/>
  <c r="J13" i="1"/>
  <c r="Q13" i="1" s="1"/>
  <c r="E13" i="1"/>
  <c r="L13" i="1" s="1"/>
  <c r="A9" i="4" s="1"/>
  <c r="F13" i="1"/>
  <c r="M13" i="1" s="1"/>
  <c r="E453" i="1"/>
  <c r="R453" i="1" s="1"/>
  <c r="S453" i="1" s="1"/>
  <c r="I445" i="1"/>
  <c r="P445" i="1" s="1"/>
  <c r="E441" i="4" s="1"/>
  <c r="K441" i="4" s="1"/>
  <c r="I173" i="1"/>
  <c r="P173" i="1" s="1"/>
  <c r="E169" i="4" s="1"/>
  <c r="K169" i="4" s="1"/>
  <c r="F85" i="1"/>
  <c r="M85" i="1" s="1"/>
  <c r="B81" i="4" s="1"/>
  <c r="I9" i="1"/>
  <c r="P9" i="1" s="1"/>
  <c r="C9" i="1"/>
  <c r="E9" i="1"/>
  <c r="R9" i="1" s="1"/>
  <c r="S9" i="1" s="1"/>
  <c r="I492" i="1"/>
  <c r="P492" i="1" s="1"/>
  <c r="E488" i="4" s="1"/>
  <c r="K488" i="4" s="1"/>
  <c r="E492" i="1"/>
  <c r="R492" i="1" s="1"/>
  <c r="S492" i="1" s="1"/>
  <c r="E484" i="1"/>
  <c r="R484" i="1" s="1"/>
  <c r="S484" i="1" s="1"/>
  <c r="G484" i="1"/>
  <c r="N484" i="1" s="1"/>
  <c r="C480" i="4" s="1"/>
  <c r="M480" i="4" s="1"/>
  <c r="G476" i="1"/>
  <c r="N476" i="1" s="1"/>
  <c r="C472" i="4" s="1"/>
  <c r="M472" i="4" s="1"/>
  <c r="I476" i="1"/>
  <c r="P476" i="1" s="1"/>
  <c r="E472" i="4" s="1"/>
  <c r="K472" i="4" s="1"/>
  <c r="J468" i="1"/>
  <c r="Q468" i="1" s="1"/>
  <c r="F464" i="4" s="1"/>
  <c r="J464" i="4" s="1"/>
  <c r="F468" i="1"/>
  <c r="M468" i="1" s="1"/>
  <c r="B464" i="4" s="1"/>
  <c r="N464" i="4" s="1"/>
  <c r="J460" i="1"/>
  <c r="Q460" i="1" s="1"/>
  <c r="F456" i="4" s="1"/>
  <c r="J456" i="4" s="1"/>
  <c r="F460" i="1"/>
  <c r="M460" i="1" s="1"/>
  <c r="B456" i="4" s="1"/>
  <c r="N456" i="4" s="1"/>
  <c r="F452" i="1"/>
  <c r="M452" i="1" s="1"/>
  <c r="B448" i="4" s="1"/>
  <c r="H452" i="1"/>
  <c r="O452" i="1" s="1"/>
  <c r="D448" i="4" s="1"/>
  <c r="L448" i="4" s="1"/>
  <c r="H444" i="1"/>
  <c r="O444" i="1" s="1"/>
  <c r="D440" i="4" s="1"/>
  <c r="L440" i="4" s="1"/>
  <c r="J444" i="1"/>
  <c r="Q444" i="1" s="1"/>
  <c r="F440" i="4" s="1"/>
  <c r="J440" i="4" s="1"/>
  <c r="J436" i="1"/>
  <c r="Q436" i="1" s="1"/>
  <c r="F432" i="4" s="1"/>
  <c r="J432" i="4" s="1"/>
  <c r="F436" i="1"/>
  <c r="M436" i="1" s="1"/>
  <c r="B432" i="4" s="1"/>
  <c r="N432" i="4" s="1"/>
  <c r="E428" i="1"/>
  <c r="G428" i="1"/>
  <c r="N428" i="1" s="1"/>
  <c r="C424" i="4" s="1"/>
  <c r="M424" i="4" s="1"/>
  <c r="E420" i="1"/>
  <c r="G420" i="1"/>
  <c r="N420" i="1" s="1"/>
  <c r="C416" i="4" s="1"/>
  <c r="M416" i="4" s="1"/>
  <c r="I420" i="1"/>
  <c r="P420" i="1" s="1"/>
  <c r="E416" i="4" s="1"/>
  <c r="K416" i="4" s="1"/>
  <c r="I412" i="1"/>
  <c r="P412" i="1" s="1"/>
  <c r="E408" i="4" s="1"/>
  <c r="K408" i="4" s="1"/>
  <c r="E412" i="1"/>
  <c r="L412" i="1" s="1"/>
  <c r="A408" i="4" s="1"/>
  <c r="F404" i="1"/>
  <c r="M404" i="1" s="1"/>
  <c r="B400" i="4" s="1"/>
  <c r="N400" i="4" s="1"/>
  <c r="H404" i="1"/>
  <c r="O404" i="1" s="1"/>
  <c r="D400" i="4" s="1"/>
  <c r="L400" i="4" s="1"/>
  <c r="F396" i="1"/>
  <c r="M396" i="1" s="1"/>
  <c r="B392" i="4" s="1"/>
  <c r="H396" i="1"/>
  <c r="O396" i="1" s="1"/>
  <c r="D392" i="4" s="1"/>
  <c r="L392" i="4" s="1"/>
  <c r="F388" i="1"/>
  <c r="M388" i="1" s="1"/>
  <c r="B384" i="4" s="1"/>
  <c r="H388" i="1"/>
  <c r="O388" i="1" s="1"/>
  <c r="D384" i="4" s="1"/>
  <c r="L384" i="4" s="1"/>
  <c r="J388" i="1"/>
  <c r="Q388" i="1" s="1"/>
  <c r="F384" i="4" s="1"/>
  <c r="J384" i="4" s="1"/>
  <c r="J380" i="1"/>
  <c r="Q380" i="1" s="1"/>
  <c r="F376" i="4" s="1"/>
  <c r="J376" i="4" s="1"/>
  <c r="F380" i="1"/>
  <c r="M380" i="1" s="1"/>
  <c r="B376" i="4" s="1"/>
  <c r="N376" i="4" s="1"/>
  <c r="F372" i="1"/>
  <c r="M372" i="1" s="1"/>
  <c r="B368" i="4" s="1"/>
  <c r="H372" i="1"/>
  <c r="O372" i="1" s="1"/>
  <c r="D368" i="4" s="1"/>
  <c r="L368" i="4" s="1"/>
  <c r="E364" i="1"/>
  <c r="G364" i="1"/>
  <c r="N364" i="1" s="1"/>
  <c r="C360" i="4" s="1"/>
  <c r="M360" i="4" s="1"/>
  <c r="H364" i="1"/>
  <c r="O364" i="1" s="1"/>
  <c r="D360" i="4" s="1"/>
  <c r="L360" i="4" s="1"/>
  <c r="I364" i="1"/>
  <c r="P364" i="1" s="1"/>
  <c r="E360" i="4" s="1"/>
  <c r="K360" i="4" s="1"/>
  <c r="J364" i="1"/>
  <c r="Q364" i="1" s="1"/>
  <c r="F360" i="4" s="1"/>
  <c r="J360" i="4" s="1"/>
  <c r="G356" i="1"/>
  <c r="N356" i="1" s="1"/>
  <c r="C352" i="4" s="1"/>
  <c r="M352" i="4" s="1"/>
  <c r="I356" i="1"/>
  <c r="P356" i="1" s="1"/>
  <c r="E352" i="4" s="1"/>
  <c r="K352" i="4" s="1"/>
  <c r="J356" i="1"/>
  <c r="Q356" i="1" s="1"/>
  <c r="F352" i="4" s="1"/>
  <c r="J352" i="4" s="1"/>
  <c r="E348" i="1"/>
  <c r="F348" i="1"/>
  <c r="M348" i="1" s="1"/>
  <c r="B344" i="4" s="1"/>
  <c r="G348" i="1"/>
  <c r="N348" i="1" s="1"/>
  <c r="C344" i="4" s="1"/>
  <c r="M344" i="4" s="1"/>
  <c r="H348" i="1"/>
  <c r="O348" i="1" s="1"/>
  <c r="D344" i="4" s="1"/>
  <c r="L344" i="4" s="1"/>
  <c r="I340" i="1"/>
  <c r="P340" i="1" s="1"/>
  <c r="E336" i="4" s="1"/>
  <c r="K336" i="4" s="1"/>
  <c r="E340" i="1"/>
  <c r="R340" i="1" s="1"/>
  <c r="S340" i="1" s="1"/>
  <c r="F340" i="1"/>
  <c r="M340" i="1" s="1"/>
  <c r="B336" i="4" s="1"/>
  <c r="J332" i="1"/>
  <c r="Q332" i="1" s="1"/>
  <c r="F328" i="4" s="1"/>
  <c r="J328" i="4" s="1"/>
  <c r="E332" i="1"/>
  <c r="F332" i="1"/>
  <c r="M332" i="1" s="1"/>
  <c r="B328" i="4" s="1"/>
  <c r="G332" i="1"/>
  <c r="N332" i="1" s="1"/>
  <c r="C328" i="4" s="1"/>
  <c r="M328" i="4" s="1"/>
  <c r="G324" i="1"/>
  <c r="N324" i="1" s="1"/>
  <c r="C320" i="4" s="1"/>
  <c r="M320" i="4" s="1"/>
  <c r="I324" i="1"/>
  <c r="P324" i="1" s="1"/>
  <c r="E320" i="4" s="1"/>
  <c r="K320" i="4" s="1"/>
  <c r="J324" i="1"/>
  <c r="Q324" i="1" s="1"/>
  <c r="F320" i="4" s="1"/>
  <c r="J320" i="4" s="1"/>
  <c r="J316" i="1"/>
  <c r="Q316" i="1" s="1"/>
  <c r="F312" i="4" s="1"/>
  <c r="J312" i="4" s="1"/>
  <c r="E316" i="1"/>
  <c r="F316" i="1"/>
  <c r="M316" i="1" s="1"/>
  <c r="B312" i="4" s="1"/>
  <c r="G316" i="1"/>
  <c r="N316" i="1" s="1"/>
  <c r="C312" i="4" s="1"/>
  <c r="M312" i="4" s="1"/>
  <c r="F308" i="1"/>
  <c r="M308" i="1" s="1"/>
  <c r="B304" i="4" s="1"/>
  <c r="G308" i="1"/>
  <c r="N308" i="1" s="1"/>
  <c r="C304" i="4" s="1"/>
  <c r="M304" i="4" s="1"/>
  <c r="H308" i="1"/>
  <c r="O308" i="1" s="1"/>
  <c r="D304" i="4" s="1"/>
  <c r="L304" i="4" s="1"/>
  <c r="I308" i="1"/>
  <c r="P308" i="1" s="1"/>
  <c r="E304" i="4" s="1"/>
  <c r="K304" i="4" s="1"/>
  <c r="F300" i="1"/>
  <c r="M300" i="1" s="1"/>
  <c r="B296" i="4" s="1"/>
  <c r="H300" i="1"/>
  <c r="O300" i="1" s="1"/>
  <c r="D296" i="4" s="1"/>
  <c r="L296" i="4" s="1"/>
  <c r="I300" i="1"/>
  <c r="P300" i="1" s="1"/>
  <c r="E296" i="4" s="1"/>
  <c r="K296" i="4" s="1"/>
  <c r="J300" i="1"/>
  <c r="Q300" i="1" s="1"/>
  <c r="F296" i="4" s="1"/>
  <c r="J296" i="4" s="1"/>
  <c r="H292" i="1"/>
  <c r="O292" i="1" s="1"/>
  <c r="D288" i="4" s="1"/>
  <c r="L288" i="4" s="1"/>
  <c r="J292" i="1"/>
  <c r="Q292" i="1" s="1"/>
  <c r="F288" i="4" s="1"/>
  <c r="J288" i="4" s="1"/>
  <c r="E292" i="1"/>
  <c r="J284" i="1"/>
  <c r="Q284" i="1" s="1"/>
  <c r="F280" i="4" s="1"/>
  <c r="J280" i="4" s="1"/>
  <c r="E284" i="1"/>
  <c r="F284" i="1"/>
  <c r="M284" i="1" s="1"/>
  <c r="B280" i="4" s="1"/>
  <c r="G284" i="1"/>
  <c r="N284" i="1" s="1"/>
  <c r="C280" i="4" s="1"/>
  <c r="M280" i="4" s="1"/>
  <c r="F276" i="1"/>
  <c r="M276" i="1" s="1"/>
  <c r="B272" i="4" s="1"/>
  <c r="G276" i="1"/>
  <c r="N276" i="1" s="1"/>
  <c r="C272" i="4" s="1"/>
  <c r="M272" i="4" s="1"/>
  <c r="H276" i="1"/>
  <c r="O276" i="1" s="1"/>
  <c r="D272" i="4" s="1"/>
  <c r="L272" i="4" s="1"/>
  <c r="I276" i="1"/>
  <c r="P276" i="1" s="1"/>
  <c r="E272" i="4" s="1"/>
  <c r="K272" i="4" s="1"/>
  <c r="F268" i="1"/>
  <c r="M268" i="1" s="1"/>
  <c r="B264" i="4" s="1"/>
  <c r="N264" i="4" s="1"/>
  <c r="H268" i="1"/>
  <c r="O268" i="1" s="1"/>
  <c r="D264" i="4" s="1"/>
  <c r="L264" i="4" s="1"/>
  <c r="I268" i="1"/>
  <c r="P268" i="1" s="1"/>
  <c r="E264" i="4" s="1"/>
  <c r="K264" i="4" s="1"/>
  <c r="J268" i="1"/>
  <c r="Q268" i="1" s="1"/>
  <c r="F264" i="4" s="1"/>
  <c r="J264" i="4" s="1"/>
  <c r="H260" i="1"/>
  <c r="O260" i="1" s="1"/>
  <c r="D256" i="4" s="1"/>
  <c r="L256" i="4" s="1"/>
  <c r="J260" i="1"/>
  <c r="Q260" i="1" s="1"/>
  <c r="F256" i="4" s="1"/>
  <c r="J256" i="4" s="1"/>
  <c r="E260" i="1"/>
  <c r="J252" i="1"/>
  <c r="Q252" i="1" s="1"/>
  <c r="F248" i="4" s="1"/>
  <c r="J248" i="4" s="1"/>
  <c r="E252" i="1"/>
  <c r="R252" i="1" s="1"/>
  <c r="S252" i="1" s="1"/>
  <c r="F252" i="1"/>
  <c r="M252" i="1" s="1"/>
  <c r="B248" i="4" s="1"/>
  <c r="G252" i="1"/>
  <c r="N252" i="1" s="1"/>
  <c r="C248" i="4" s="1"/>
  <c r="M248" i="4" s="1"/>
  <c r="F244" i="1"/>
  <c r="M244" i="1" s="1"/>
  <c r="B240" i="4" s="1"/>
  <c r="G244" i="1"/>
  <c r="N244" i="1" s="1"/>
  <c r="C240" i="4" s="1"/>
  <c r="M240" i="4" s="1"/>
  <c r="H244" i="1"/>
  <c r="O244" i="1" s="1"/>
  <c r="D240" i="4" s="1"/>
  <c r="L240" i="4" s="1"/>
  <c r="I244" i="1"/>
  <c r="P244" i="1" s="1"/>
  <c r="E240" i="4" s="1"/>
  <c r="K240" i="4" s="1"/>
  <c r="F236" i="1"/>
  <c r="M236" i="1" s="1"/>
  <c r="B232" i="4" s="1"/>
  <c r="N232" i="4" s="1"/>
  <c r="H236" i="1"/>
  <c r="O236" i="1" s="1"/>
  <c r="D232" i="4" s="1"/>
  <c r="L232" i="4" s="1"/>
  <c r="I236" i="1"/>
  <c r="P236" i="1" s="1"/>
  <c r="E232" i="4" s="1"/>
  <c r="K232" i="4" s="1"/>
  <c r="J236" i="1"/>
  <c r="Q236" i="1" s="1"/>
  <c r="F232" i="4" s="1"/>
  <c r="J232" i="4" s="1"/>
  <c r="H228" i="1"/>
  <c r="O228" i="1" s="1"/>
  <c r="D224" i="4" s="1"/>
  <c r="L224" i="4" s="1"/>
  <c r="J228" i="1"/>
  <c r="Q228" i="1" s="1"/>
  <c r="F224" i="4" s="1"/>
  <c r="J224" i="4" s="1"/>
  <c r="E228" i="1"/>
  <c r="J220" i="1"/>
  <c r="Q220" i="1" s="1"/>
  <c r="F216" i="4" s="1"/>
  <c r="J216" i="4" s="1"/>
  <c r="E220" i="1"/>
  <c r="R220" i="1" s="1"/>
  <c r="S220" i="1" s="1"/>
  <c r="F220" i="1"/>
  <c r="M220" i="1" s="1"/>
  <c r="B216" i="4" s="1"/>
  <c r="G220" i="1"/>
  <c r="N220" i="1" s="1"/>
  <c r="C216" i="4" s="1"/>
  <c r="M216" i="4" s="1"/>
  <c r="F212" i="1"/>
  <c r="M212" i="1" s="1"/>
  <c r="B208" i="4" s="1"/>
  <c r="G212" i="1"/>
  <c r="N212" i="1" s="1"/>
  <c r="C208" i="4" s="1"/>
  <c r="M208" i="4" s="1"/>
  <c r="H212" i="1"/>
  <c r="O212" i="1" s="1"/>
  <c r="D208" i="4" s="1"/>
  <c r="L208" i="4" s="1"/>
  <c r="I212" i="1"/>
  <c r="P212" i="1" s="1"/>
  <c r="E208" i="4" s="1"/>
  <c r="K208" i="4" s="1"/>
  <c r="F204" i="1"/>
  <c r="M204" i="1" s="1"/>
  <c r="B200" i="4" s="1"/>
  <c r="H204" i="1"/>
  <c r="O204" i="1" s="1"/>
  <c r="D200" i="4" s="1"/>
  <c r="L200" i="4" s="1"/>
  <c r="I204" i="1"/>
  <c r="P204" i="1" s="1"/>
  <c r="E200" i="4" s="1"/>
  <c r="K200" i="4" s="1"/>
  <c r="J204" i="1"/>
  <c r="Q204" i="1" s="1"/>
  <c r="F200" i="4" s="1"/>
  <c r="J200" i="4" s="1"/>
  <c r="H196" i="1"/>
  <c r="O196" i="1" s="1"/>
  <c r="D192" i="4" s="1"/>
  <c r="L192" i="4" s="1"/>
  <c r="J196" i="1"/>
  <c r="Q196" i="1" s="1"/>
  <c r="F192" i="4" s="1"/>
  <c r="J192" i="4" s="1"/>
  <c r="E196" i="1"/>
  <c r="J188" i="1"/>
  <c r="Q188" i="1" s="1"/>
  <c r="F184" i="4" s="1"/>
  <c r="J184" i="4" s="1"/>
  <c r="E188" i="1"/>
  <c r="F188" i="1"/>
  <c r="M188" i="1" s="1"/>
  <c r="B184" i="4" s="1"/>
  <c r="N184" i="4" s="1"/>
  <c r="G188" i="1"/>
  <c r="N188" i="1" s="1"/>
  <c r="C184" i="4" s="1"/>
  <c r="M184" i="4" s="1"/>
  <c r="E180" i="1"/>
  <c r="F180" i="1"/>
  <c r="M180" i="1" s="1"/>
  <c r="B176" i="4" s="1"/>
  <c r="N176" i="4" s="1"/>
  <c r="G180" i="1"/>
  <c r="N180" i="1" s="1"/>
  <c r="C176" i="4" s="1"/>
  <c r="M176" i="4" s="1"/>
  <c r="H180" i="1"/>
  <c r="O180" i="1" s="1"/>
  <c r="D176" i="4" s="1"/>
  <c r="L176" i="4" s="1"/>
  <c r="I180" i="1"/>
  <c r="P180" i="1" s="1"/>
  <c r="E176" i="4" s="1"/>
  <c r="K176" i="4" s="1"/>
  <c r="F172" i="1"/>
  <c r="M172" i="1" s="1"/>
  <c r="B168" i="4" s="1"/>
  <c r="N168" i="4" s="1"/>
  <c r="G172" i="1"/>
  <c r="N172" i="1" s="1"/>
  <c r="C168" i="4" s="1"/>
  <c r="M168" i="4" s="1"/>
  <c r="H172" i="1"/>
  <c r="O172" i="1" s="1"/>
  <c r="D168" i="4" s="1"/>
  <c r="L168" i="4" s="1"/>
  <c r="I172" i="1"/>
  <c r="P172" i="1" s="1"/>
  <c r="E168" i="4" s="1"/>
  <c r="K168" i="4" s="1"/>
  <c r="J172" i="1"/>
  <c r="Q172" i="1" s="1"/>
  <c r="F168" i="4" s="1"/>
  <c r="J168" i="4" s="1"/>
  <c r="H164" i="1"/>
  <c r="O164" i="1" s="1"/>
  <c r="D160" i="4" s="1"/>
  <c r="L160" i="4" s="1"/>
  <c r="I164" i="1"/>
  <c r="P164" i="1" s="1"/>
  <c r="E160" i="4" s="1"/>
  <c r="K160" i="4" s="1"/>
  <c r="J164" i="1"/>
  <c r="Q164" i="1" s="1"/>
  <c r="F160" i="4" s="1"/>
  <c r="J160" i="4" s="1"/>
  <c r="E164" i="1"/>
  <c r="J156" i="1"/>
  <c r="Q156" i="1" s="1"/>
  <c r="F152" i="4" s="1"/>
  <c r="J152" i="4" s="1"/>
  <c r="E156" i="1"/>
  <c r="L156" i="1" s="1"/>
  <c r="A152" i="4" s="1"/>
  <c r="F156" i="1"/>
  <c r="M156" i="1" s="1"/>
  <c r="B152" i="4" s="1"/>
  <c r="N152" i="4" s="1"/>
  <c r="G156" i="1"/>
  <c r="N156" i="1" s="1"/>
  <c r="C152" i="4" s="1"/>
  <c r="M152" i="4" s="1"/>
  <c r="E148" i="1"/>
  <c r="F148" i="1"/>
  <c r="M148" i="1" s="1"/>
  <c r="B144" i="4" s="1"/>
  <c r="N144" i="4" s="1"/>
  <c r="G148" i="1"/>
  <c r="N148" i="1" s="1"/>
  <c r="C144" i="4" s="1"/>
  <c r="M144" i="4" s="1"/>
  <c r="H148" i="1"/>
  <c r="O148" i="1" s="1"/>
  <c r="D144" i="4" s="1"/>
  <c r="L144" i="4" s="1"/>
  <c r="I148" i="1"/>
  <c r="P148" i="1" s="1"/>
  <c r="E144" i="4" s="1"/>
  <c r="K144" i="4" s="1"/>
  <c r="F140" i="1"/>
  <c r="M140" i="1" s="1"/>
  <c r="B136" i="4" s="1"/>
  <c r="N136" i="4" s="1"/>
  <c r="G140" i="1"/>
  <c r="N140" i="1" s="1"/>
  <c r="C136" i="4" s="1"/>
  <c r="M136" i="4" s="1"/>
  <c r="H140" i="1"/>
  <c r="O140" i="1" s="1"/>
  <c r="D136" i="4" s="1"/>
  <c r="L136" i="4" s="1"/>
  <c r="I140" i="1"/>
  <c r="P140" i="1" s="1"/>
  <c r="E136" i="4" s="1"/>
  <c r="K136" i="4" s="1"/>
  <c r="J140" i="1"/>
  <c r="Q140" i="1" s="1"/>
  <c r="F136" i="4" s="1"/>
  <c r="J136" i="4" s="1"/>
  <c r="H132" i="1"/>
  <c r="O132" i="1" s="1"/>
  <c r="D128" i="4" s="1"/>
  <c r="L128" i="4" s="1"/>
  <c r="I132" i="1"/>
  <c r="P132" i="1" s="1"/>
  <c r="E128" i="4" s="1"/>
  <c r="K128" i="4" s="1"/>
  <c r="J132" i="1"/>
  <c r="Q132" i="1" s="1"/>
  <c r="F128" i="4" s="1"/>
  <c r="J128" i="4" s="1"/>
  <c r="E132" i="1"/>
  <c r="L132" i="1" s="1"/>
  <c r="A128" i="4" s="1"/>
  <c r="J124" i="1"/>
  <c r="Q124" i="1" s="1"/>
  <c r="F120" i="4" s="1"/>
  <c r="J120" i="4" s="1"/>
  <c r="E124" i="1"/>
  <c r="F124" i="1"/>
  <c r="M124" i="1" s="1"/>
  <c r="B120" i="4" s="1"/>
  <c r="N120" i="4" s="1"/>
  <c r="G124" i="1"/>
  <c r="N124" i="1" s="1"/>
  <c r="C120" i="4" s="1"/>
  <c r="M120" i="4" s="1"/>
  <c r="E116" i="1"/>
  <c r="F116" i="1"/>
  <c r="M116" i="1" s="1"/>
  <c r="B112" i="4" s="1"/>
  <c r="N112" i="4" s="1"/>
  <c r="G116" i="1"/>
  <c r="N116" i="1" s="1"/>
  <c r="C112" i="4" s="1"/>
  <c r="M112" i="4" s="1"/>
  <c r="H116" i="1"/>
  <c r="O116" i="1" s="1"/>
  <c r="D112" i="4" s="1"/>
  <c r="L112" i="4" s="1"/>
  <c r="I116" i="1"/>
  <c r="P116" i="1" s="1"/>
  <c r="E112" i="4" s="1"/>
  <c r="K112" i="4" s="1"/>
  <c r="F108" i="1"/>
  <c r="M108" i="1" s="1"/>
  <c r="B104" i="4" s="1"/>
  <c r="N104" i="4" s="1"/>
  <c r="G108" i="1"/>
  <c r="N108" i="1" s="1"/>
  <c r="C104" i="4" s="1"/>
  <c r="M104" i="4" s="1"/>
  <c r="H108" i="1"/>
  <c r="O108" i="1" s="1"/>
  <c r="D104" i="4" s="1"/>
  <c r="L104" i="4" s="1"/>
  <c r="I108" i="1"/>
  <c r="P108" i="1" s="1"/>
  <c r="E104" i="4" s="1"/>
  <c r="K104" i="4" s="1"/>
  <c r="J108" i="1"/>
  <c r="Q108" i="1" s="1"/>
  <c r="F104" i="4" s="1"/>
  <c r="J104" i="4" s="1"/>
  <c r="H100" i="1"/>
  <c r="O100" i="1" s="1"/>
  <c r="D96" i="4" s="1"/>
  <c r="L96" i="4" s="1"/>
  <c r="I100" i="1"/>
  <c r="P100" i="1" s="1"/>
  <c r="E96" i="4" s="1"/>
  <c r="K96" i="4" s="1"/>
  <c r="J100" i="1"/>
  <c r="Q100" i="1" s="1"/>
  <c r="F96" i="4" s="1"/>
  <c r="J96" i="4" s="1"/>
  <c r="E100" i="1"/>
  <c r="J92" i="1"/>
  <c r="Q92" i="1" s="1"/>
  <c r="F88" i="4" s="1"/>
  <c r="J88" i="4" s="1"/>
  <c r="E92" i="1"/>
  <c r="F92" i="1"/>
  <c r="M92" i="1" s="1"/>
  <c r="B88" i="4" s="1"/>
  <c r="N88" i="4" s="1"/>
  <c r="G92" i="1"/>
  <c r="N92" i="1" s="1"/>
  <c r="C88" i="4" s="1"/>
  <c r="M88" i="4" s="1"/>
  <c r="E84" i="1"/>
  <c r="F84" i="1"/>
  <c r="M84" i="1" s="1"/>
  <c r="B80" i="4" s="1"/>
  <c r="N80" i="4" s="1"/>
  <c r="G84" i="1"/>
  <c r="N84" i="1" s="1"/>
  <c r="C80" i="4" s="1"/>
  <c r="M80" i="4" s="1"/>
  <c r="H84" i="1"/>
  <c r="O84" i="1" s="1"/>
  <c r="D80" i="4" s="1"/>
  <c r="L80" i="4" s="1"/>
  <c r="I84" i="1"/>
  <c r="P84" i="1" s="1"/>
  <c r="E80" i="4" s="1"/>
  <c r="K80" i="4" s="1"/>
  <c r="F76" i="1"/>
  <c r="M76" i="1" s="1"/>
  <c r="B72" i="4" s="1"/>
  <c r="N72" i="4" s="1"/>
  <c r="G76" i="1"/>
  <c r="N76" i="1" s="1"/>
  <c r="C72" i="4" s="1"/>
  <c r="M72" i="4" s="1"/>
  <c r="H76" i="1"/>
  <c r="O76" i="1" s="1"/>
  <c r="D72" i="4" s="1"/>
  <c r="L72" i="4" s="1"/>
  <c r="I76" i="1"/>
  <c r="P76" i="1" s="1"/>
  <c r="E72" i="4" s="1"/>
  <c r="K72" i="4" s="1"/>
  <c r="J76" i="1"/>
  <c r="Q76" i="1" s="1"/>
  <c r="F72" i="4" s="1"/>
  <c r="J72" i="4" s="1"/>
  <c r="H68" i="1"/>
  <c r="O68" i="1" s="1"/>
  <c r="D64" i="4" s="1"/>
  <c r="L64" i="4" s="1"/>
  <c r="I68" i="1"/>
  <c r="P68" i="1" s="1"/>
  <c r="E64" i="4" s="1"/>
  <c r="K64" i="4" s="1"/>
  <c r="J68" i="1"/>
  <c r="Q68" i="1" s="1"/>
  <c r="F64" i="4" s="1"/>
  <c r="J64" i="4" s="1"/>
  <c r="E68" i="1"/>
  <c r="J60" i="1"/>
  <c r="Q60" i="1" s="1"/>
  <c r="F56" i="4" s="1"/>
  <c r="J56" i="4" s="1"/>
  <c r="E60" i="1"/>
  <c r="F60" i="1"/>
  <c r="M60" i="1" s="1"/>
  <c r="B56" i="4" s="1"/>
  <c r="N56" i="4" s="1"/>
  <c r="G60" i="1"/>
  <c r="N60" i="1" s="1"/>
  <c r="C56" i="4" s="1"/>
  <c r="M56" i="4" s="1"/>
  <c r="E52" i="1"/>
  <c r="F52" i="1"/>
  <c r="M52" i="1" s="1"/>
  <c r="B48" i="4" s="1"/>
  <c r="N48" i="4" s="1"/>
  <c r="G52" i="1"/>
  <c r="N52" i="1" s="1"/>
  <c r="C48" i="4" s="1"/>
  <c r="M48" i="4" s="1"/>
  <c r="H52" i="1"/>
  <c r="O52" i="1" s="1"/>
  <c r="D48" i="4" s="1"/>
  <c r="L48" i="4" s="1"/>
  <c r="I52" i="1"/>
  <c r="P52" i="1" s="1"/>
  <c r="E48" i="4" s="1"/>
  <c r="K48" i="4" s="1"/>
  <c r="F44" i="1"/>
  <c r="M44" i="1" s="1"/>
  <c r="B40" i="4" s="1"/>
  <c r="N40" i="4" s="1"/>
  <c r="G44" i="1"/>
  <c r="N44" i="1" s="1"/>
  <c r="C40" i="4" s="1"/>
  <c r="M40" i="4" s="1"/>
  <c r="H44" i="1"/>
  <c r="O44" i="1" s="1"/>
  <c r="D40" i="4" s="1"/>
  <c r="L40" i="4" s="1"/>
  <c r="I44" i="1"/>
  <c r="P44" i="1" s="1"/>
  <c r="E40" i="4" s="1"/>
  <c r="K40" i="4" s="1"/>
  <c r="J44" i="1"/>
  <c r="Q44" i="1" s="1"/>
  <c r="F40" i="4" s="1"/>
  <c r="J40" i="4" s="1"/>
  <c r="G36" i="1"/>
  <c r="N36" i="1" s="1"/>
  <c r="H36" i="1"/>
  <c r="O36" i="1" s="1"/>
  <c r="I36" i="1"/>
  <c r="P36" i="1" s="1"/>
  <c r="J36" i="1"/>
  <c r="Q36" i="1" s="1"/>
  <c r="F28" i="1"/>
  <c r="M28" i="1" s="1"/>
  <c r="G28" i="1"/>
  <c r="N28" i="1" s="1"/>
  <c r="H28" i="1"/>
  <c r="O28" i="1" s="1"/>
  <c r="I28" i="1"/>
  <c r="P28" i="1" s="1"/>
  <c r="J28" i="1"/>
  <c r="Q28" i="1" s="1"/>
  <c r="G12" i="1"/>
  <c r="N12" i="1" s="1"/>
  <c r="F12" i="1"/>
  <c r="M12" i="1" s="1"/>
  <c r="E485" i="1"/>
  <c r="R485" i="1" s="1"/>
  <c r="S485" i="1" s="1"/>
  <c r="I485" i="1"/>
  <c r="P485" i="1" s="1"/>
  <c r="E481" i="4" s="1"/>
  <c r="K481" i="4" s="1"/>
  <c r="F381" i="1"/>
  <c r="M381" i="1" s="1"/>
  <c r="B377" i="4" s="1"/>
  <c r="N377" i="4" s="1"/>
  <c r="J381" i="1"/>
  <c r="Q381" i="1" s="1"/>
  <c r="F377" i="4" s="1"/>
  <c r="J377" i="4" s="1"/>
  <c r="E357" i="1"/>
  <c r="H357" i="1"/>
  <c r="O357" i="1" s="1"/>
  <c r="D353" i="4" s="1"/>
  <c r="L353" i="4" s="1"/>
  <c r="F341" i="1"/>
  <c r="M341" i="1" s="1"/>
  <c r="B337" i="4" s="1"/>
  <c r="N337" i="4" s="1"/>
  <c r="G341" i="1"/>
  <c r="N341" i="1" s="1"/>
  <c r="C337" i="4" s="1"/>
  <c r="M337" i="4" s="1"/>
  <c r="J341" i="1"/>
  <c r="Q341" i="1" s="1"/>
  <c r="F337" i="4" s="1"/>
  <c r="J337" i="4" s="1"/>
  <c r="E381" i="1"/>
  <c r="R381" i="1" s="1"/>
  <c r="S381" i="1" s="1"/>
  <c r="I269" i="1"/>
  <c r="P269" i="1" s="1"/>
  <c r="E265" i="4" s="1"/>
  <c r="K265" i="4" s="1"/>
  <c r="G461" i="1"/>
  <c r="N461" i="1" s="1"/>
  <c r="C457" i="4" s="1"/>
  <c r="M457" i="4" s="1"/>
  <c r="E445" i="1"/>
  <c r="R445" i="1" s="1"/>
  <c r="S445" i="1" s="1"/>
  <c r="G397" i="1"/>
  <c r="N397" i="1" s="1"/>
  <c r="C393" i="4" s="1"/>
  <c r="M393" i="4" s="1"/>
  <c r="E389" i="1"/>
  <c r="I357" i="1"/>
  <c r="P357" i="1" s="1"/>
  <c r="E353" i="4" s="1"/>
  <c r="K353" i="4" s="1"/>
  <c r="F221" i="1"/>
  <c r="M221" i="1" s="1"/>
  <c r="B217" i="4" s="1"/>
  <c r="N217" i="4" s="1"/>
  <c r="F53" i="1"/>
  <c r="M53" i="1" s="1"/>
  <c r="B49" i="4" s="1"/>
  <c r="I141" i="1"/>
  <c r="P141" i="1" s="1"/>
  <c r="E137" i="4" s="1"/>
  <c r="K137" i="4" s="1"/>
  <c r="H485" i="1"/>
  <c r="O485" i="1" s="1"/>
  <c r="D481" i="4" s="1"/>
  <c r="L481" i="4" s="1"/>
  <c r="J469" i="1"/>
  <c r="Q469" i="1" s="1"/>
  <c r="F465" i="4" s="1"/>
  <c r="J465" i="4" s="1"/>
  <c r="J413" i="1"/>
  <c r="Q413" i="1" s="1"/>
  <c r="F409" i="4" s="1"/>
  <c r="J409" i="4" s="1"/>
  <c r="J405" i="1"/>
  <c r="Q405" i="1" s="1"/>
  <c r="F401" i="4" s="1"/>
  <c r="J401" i="4" s="1"/>
  <c r="E277" i="1"/>
  <c r="I205" i="1"/>
  <c r="P205" i="1" s="1"/>
  <c r="E201" i="4" s="1"/>
  <c r="K201" i="4" s="1"/>
  <c r="I109" i="1"/>
  <c r="P109" i="1" s="1"/>
  <c r="E105" i="4" s="1"/>
  <c r="K105" i="4" s="1"/>
  <c r="H13" i="1"/>
  <c r="O13" i="1" s="1"/>
  <c r="F293" i="1"/>
  <c r="M293" i="1" s="1"/>
  <c r="B289" i="4" s="1"/>
  <c r="N289" i="4" s="1"/>
  <c r="J293" i="1"/>
  <c r="Q293" i="1" s="1"/>
  <c r="F289" i="4" s="1"/>
  <c r="J289" i="4" s="1"/>
  <c r="F437" i="1"/>
  <c r="M437" i="1" s="1"/>
  <c r="B433" i="4" s="1"/>
  <c r="N433" i="4" s="1"/>
  <c r="J501" i="1"/>
  <c r="Q501" i="1" s="1"/>
  <c r="F497" i="4" s="1"/>
  <c r="J497" i="4" s="1"/>
  <c r="H493" i="1"/>
  <c r="O493" i="1" s="1"/>
  <c r="D489" i="4" s="1"/>
  <c r="L489" i="4" s="1"/>
  <c r="F477" i="1"/>
  <c r="M477" i="1" s="1"/>
  <c r="B473" i="4" s="1"/>
  <c r="F469" i="1"/>
  <c r="M469" i="1" s="1"/>
  <c r="B465" i="4" s="1"/>
  <c r="N465" i="4" s="1"/>
  <c r="H421" i="1"/>
  <c r="O421" i="1" s="1"/>
  <c r="D417" i="4" s="1"/>
  <c r="L417" i="4" s="1"/>
  <c r="F405" i="1"/>
  <c r="M405" i="1" s="1"/>
  <c r="B401" i="4" s="1"/>
  <c r="N401" i="4" s="1"/>
  <c r="F181" i="1"/>
  <c r="M181" i="1" s="1"/>
  <c r="B177" i="4" s="1"/>
  <c r="I77" i="1"/>
  <c r="P77" i="1" s="1"/>
  <c r="E73" i="4" s="1"/>
  <c r="K73" i="4" s="1"/>
  <c r="G13" i="1"/>
  <c r="N13" i="1" s="1"/>
  <c r="E413" i="1"/>
  <c r="I413" i="1"/>
  <c r="P413" i="1" s="1"/>
  <c r="E409" i="4" s="1"/>
  <c r="K409" i="4" s="1"/>
  <c r="E349" i="1"/>
  <c r="R349" i="1" s="1"/>
  <c r="S349" i="1" s="1"/>
  <c r="I349" i="1"/>
  <c r="P349" i="1" s="1"/>
  <c r="E345" i="4" s="1"/>
  <c r="K345" i="4" s="1"/>
  <c r="J349" i="1"/>
  <c r="Q349" i="1" s="1"/>
  <c r="F345" i="4" s="1"/>
  <c r="J345" i="4" s="1"/>
  <c r="F333" i="1"/>
  <c r="M333" i="1" s="1"/>
  <c r="B329" i="4" s="1"/>
  <c r="N329" i="4" s="1"/>
  <c r="I333" i="1"/>
  <c r="P333" i="1" s="1"/>
  <c r="E329" i="4" s="1"/>
  <c r="K329" i="4" s="1"/>
  <c r="J333" i="1"/>
  <c r="Q333" i="1" s="1"/>
  <c r="F329" i="4" s="1"/>
  <c r="J329" i="4" s="1"/>
  <c r="F229" i="1"/>
  <c r="M229" i="1" s="1"/>
  <c r="B225" i="4" s="1"/>
  <c r="N225" i="4" s="1"/>
  <c r="J229" i="1"/>
  <c r="Q229" i="1" s="1"/>
  <c r="F225" i="4" s="1"/>
  <c r="J225" i="4" s="1"/>
  <c r="H21" i="1"/>
  <c r="O21" i="1" s="1"/>
  <c r="I21" i="1"/>
  <c r="P21" i="1" s="1"/>
  <c r="J21" i="1"/>
  <c r="Q21" i="1" s="1"/>
  <c r="E21" i="1"/>
  <c r="J477" i="1"/>
  <c r="Q477" i="1" s="1"/>
  <c r="F473" i="4" s="1"/>
  <c r="J473" i="4" s="1"/>
  <c r="I477" i="1"/>
  <c r="P477" i="1" s="1"/>
  <c r="E473" i="4" s="1"/>
  <c r="K473" i="4" s="1"/>
  <c r="F501" i="1"/>
  <c r="M501" i="1" s="1"/>
  <c r="B497" i="4" s="1"/>
  <c r="E421" i="1"/>
  <c r="I45" i="1"/>
  <c r="P45" i="1" s="1"/>
  <c r="E41" i="4" s="1"/>
  <c r="K41" i="4" s="1"/>
  <c r="I25" i="1"/>
  <c r="P25" i="1" s="1"/>
  <c r="G274" i="1"/>
  <c r="N274" i="1" s="1"/>
  <c r="C270" i="4" s="1"/>
  <c r="M270" i="4" s="1"/>
  <c r="G258" i="1"/>
  <c r="N258" i="1" s="1"/>
  <c r="C254" i="4" s="1"/>
  <c r="M254" i="4" s="1"/>
  <c r="B5" i="1"/>
  <c r="K5" i="1" s="1"/>
  <c r="E505" i="1"/>
  <c r="R505" i="1" s="1"/>
  <c r="S505" i="1" s="1"/>
  <c r="I505" i="1"/>
  <c r="P505" i="1" s="1"/>
  <c r="E501" i="4" s="1"/>
  <c r="K501" i="4" s="1"/>
  <c r="H505" i="1"/>
  <c r="O505" i="1" s="1"/>
  <c r="D501" i="4" s="1"/>
  <c r="L501" i="4" s="1"/>
  <c r="E501" i="1"/>
  <c r="R501" i="1" s="1"/>
  <c r="S501" i="1" s="1"/>
  <c r="I501" i="1"/>
  <c r="P501" i="1" s="1"/>
  <c r="E497" i="4" s="1"/>
  <c r="K497" i="4" s="1"/>
  <c r="H501" i="1"/>
  <c r="O501" i="1" s="1"/>
  <c r="D497" i="4" s="1"/>
  <c r="L497" i="4" s="1"/>
  <c r="F497" i="1"/>
  <c r="M497" i="1" s="1"/>
  <c r="B493" i="4" s="1"/>
  <c r="J497" i="1"/>
  <c r="Q497" i="1" s="1"/>
  <c r="F493" i="4" s="1"/>
  <c r="J493" i="4" s="1"/>
  <c r="E497" i="1"/>
  <c r="R497" i="1" s="1"/>
  <c r="S497" i="1" s="1"/>
  <c r="I497" i="1"/>
  <c r="P497" i="1" s="1"/>
  <c r="E493" i="4" s="1"/>
  <c r="K493" i="4" s="1"/>
  <c r="F493" i="1"/>
  <c r="M493" i="1" s="1"/>
  <c r="B489" i="4" s="1"/>
  <c r="J493" i="1"/>
  <c r="Q493" i="1" s="1"/>
  <c r="F489" i="4" s="1"/>
  <c r="J489" i="4" s="1"/>
  <c r="E493" i="1"/>
  <c r="R493" i="1" s="1"/>
  <c r="S493" i="1" s="1"/>
  <c r="I493" i="1"/>
  <c r="P493" i="1" s="1"/>
  <c r="E489" i="4" s="1"/>
  <c r="K489" i="4" s="1"/>
  <c r="G489" i="1"/>
  <c r="N489" i="1" s="1"/>
  <c r="C485" i="4" s="1"/>
  <c r="M485" i="4" s="1"/>
  <c r="F489" i="1"/>
  <c r="M489" i="1" s="1"/>
  <c r="B485" i="4" s="1"/>
  <c r="N485" i="4" s="1"/>
  <c r="J489" i="1"/>
  <c r="Q489" i="1" s="1"/>
  <c r="F485" i="4" s="1"/>
  <c r="J485" i="4" s="1"/>
  <c r="G485" i="1"/>
  <c r="N485" i="1" s="1"/>
  <c r="C481" i="4" s="1"/>
  <c r="M481" i="4" s="1"/>
  <c r="F485" i="1"/>
  <c r="M485" i="1" s="1"/>
  <c r="B481" i="4" s="1"/>
  <c r="J485" i="1"/>
  <c r="Q485" i="1" s="1"/>
  <c r="F481" i="4" s="1"/>
  <c r="J481" i="4" s="1"/>
  <c r="H481" i="1"/>
  <c r="O481" i="1" s="1"/>
  <c r="D477" i="4" s="1"/>
  <c r="L477" i="4" s="1"/>
  <c r="G481" i="1"/>
  <c r="N481" i="1" s="1"/>
  <c r="C477" i="4" s="1"/>
  <c r="M477" i="4" s="1"/>
  <c r="H477" i="1"/>
  <c r="O477" i="1" s="1"/>
  <c r="D473" i="4" s="1"/>
  <c r="L473" i="4" s="1"/>
  <c r="G477" i="1"/>
  <c r="N477" i="1" s="1"/>
  <c r="C473" i="4" s="1"/>
  <c r="M473" i="4" s="1"/>
  <c r="E473" i="1"/>
  <c r="R473" i="1" s="1"/>
  <c r="S473" i="1" s="1"/>
  <c r="I473" i="1"/>
  <c r="P473" i="1" s="1"/>
  <c r="E469" i="4" s="1"/>
  <c r="K469" i="4" s="1"/>
  <c r="H473" i="1"/>
  <c r="O473" i="1" s="1"/>
  <c r="D469" i="4" s="1"/>
  <c r="L469" i="4" s="1"/>
  <c r="E469" i="1"/>
  <c r="R469" i="1" s="1"/>
  <c r="S469" i="1" s="1"/>
  <c r="I469" i="1"/>
  <c r="P469" i="1" s="1"/>
  <c r="E465" i="4" s="1"/>
  <c r="K465" i="4" s="1"/>
  <c r="H469" i="1"/>
  <c r="O469" i="1" s="1"/>
  <c r="D465" i="4" s="1"/>
  <c r="L465" i="4" s="1"/>
  <c r="F465" i="1"/>
  <c r="M465" i="1" s="1"/>
  <c r="B461" i="4" s="1"/>
  <c r="J465" i="1"/>
  <c r="Q465" i="1" s="1"/>
  <c r="F461" i="4" s="1"/>
  <c r="J461" i="4" s="1"/>
  <c r="E465" i="1"/>
  <c r="R465" i="1" s="1"/>
  <c r="S465" i="1" s="1"/>
  <c r="I465" i="1"/>
  <c r="P465" i="1" s="1"/>
  <c r="E461" i="4" s="1"/>
  <c r="K461" i="4" s="1"/>
  <c r="F461" i="1"/>
  <c r="M461" i="1" s="1"/>
  <c r="B457" i="4" s="1"/>
  <c r="J461" i="1"/>
  <c r="Q461" i="1" s="1"/>
  <c r="F457" i="4" s="1"/>
  <c r="J457" i="4" s="1"/>
  <c r="E461" i="1"/>
  <c r="R461" i="1" s="1"/>
  <c r="S461" i="1" s="1"/>
  <c r="I461" i="1"/>
  <c r="P461" i="1" s="1"/>
  <c r="E457" i="4" s="1"/>
  <c r="K457" i="4" s="1"/>
  <c r="G457" i="1"/>
  <c r="N457" i="1" s="1"/>
  <c r="C453" i="4" s="1"/>
  <c r="M453" i="4" s="1"/>
  <c r="F457" i="1"/>
  <c r="M457" i="1" s="1"/>
  <c r="B453" i="4" s="1"/>
  <c r="N453" i="4" s="1"/>
  <c r="J457" i="1"/>
  <c r="Q457" i="1" s="1"/>
  <c r="F453" i="4" s="1"/>
  <c r="J453" i="4" s="1"/>
  <c r="G453" i="1"/>
  <c r="N453" i="1" s="1"/>
  <c r="C449" i="4" s="1"/>
  <c r="M449" i="4" s="1"/>
  <c r="F453" i="1"/>
  <c r="M453" i="1" s="1"/>
  <c r="B449" i="4" s="1"/>
  <c r="N449" i="4" s="1"/>
  <c r="J453" i="1"/>
  <c r="Q453" i="1" s="1"/>
  <c r="F449" i="4" s="1"/>
  <c r="J449" i="4" s="1"/>
  <c r="H449" i="1"/>
  <c r="O449" i="1" s="1"/>
  <c r="D445" i="4" s="1"/>
  <c r="L445" i="4" s="1"/>
  <c r="G449" i="1"/>
  <c r="N449" i="1" s="1"/>
  <c r="C445" i="4" s="1"/>
  <c r="M445" i="4" s="1"/>
  <c r="H445" i="1"/>
  <c r="O445" i="1" s="1"/>
  <c r="D441" i="4" s="1"/>
  <c r="L441" i="4" s="1"/>
  <c r="G445" i="1"/>
  <c r="N445" i="1" s="1"/>
  <c r="C441" i="4" s="1"/>
  <c r="M441" i="4" s="1"/>
  <c r="E441" i="1"/>
  <c r="R441" i="1" s="1"/>
  <c r="S441" i="1" s="1"/>
  <c r="I441" i="1"/>
  <c r="P441" i="1" s="1"/>
  <c r="E437" i="4" s="1"/>
  <c r="K437" i="4" s="1"/>
  <c r="H441" i="1"/>
  <c r="O441" i="1" s="1"/>
  <c r="D437" i="4" s="1"/>
  <c r="L437" i="4" s="1"/>
  <c r="E437" i="1"/>
  <c r="L437" i="1" s="1"/>
  <c r="A433" i="4" s="1"/>
  <c r="I437" i="1"/>
  <c r="P437" i="1" s="1"/>
  <c r="E433" i="4" s="1"/>
  <c r="K433" i="4" s="1"/>
  <c r="H437" i="1"/>
  <c r="O437" i="1" s="1"/>
  <c r="D433" i="4" s="1"/>
  <c r="L433" i="4" s="1"/>
  <c r="F433" i="1"/>
  <c r="M433" i="1" s="1"/>
  <c r="B429" i="4" s="1"/>
  <c r="N429" i="4" s="1"/>
  <c r="J433" i="1"/>
  <c r="Q433" i="1" s="1"/>
  <c r="F429" i="4" s="1"/>
  <c r="J429" i="4" s="1"/>
  <c r="E433" i="1"/>
  <c r="L433" i="1" s="1"/>
  <c r="A429" i="4" s="1"/>
  <c r="I433" i="1"/>
  <c r="P433" i="1" s="1"/>
  <c r="E429" i="4" s="1"/>
  <c r="K429" i="4" s="1"/>
  <c r="F429" i="1"/>
  <c r="M429" i="1" s="1"/>
  <c r="B425" i="4" s="1"/>
  <c r="N425" i="4" s="1"/>
  <c r="J429" i="1"/>
  <c r="Q429" i="1" s="1"/>
  <c r="F425" i="4" s="1"/>
  <c r="J425" i="4" s="1"/>
  <c r="E429" i="1"/>
  <c r="R429" i="1" s="1"/>
  <c r="S429" i="1" s="1"/>
  <c r="I429" i="1"/>
  <c r="P429" i="1" s="1"/>
  <c r="E425" i="4" s="1"/>
  <c r="K425" i="4" s="1"/>
  <c r="G425" i="1"/>
  <c r="N425" i="1" s="1"/>
  <c r="C421" i="4" s="1"/>
  <c r="M421" i="4" s="1"/>
  <c r="F425" i="1"/>
  <c r="M425" i="1" s="1"/>
  <c r="B421" i="4" s="1"/>
  <c r="N421" i="4" s="1"/>
  <c r="J425" i="1"/>
  <c r="Q425" i="1" s="1"/>
  <c r="F421" i="4" s="1"/>
  <c r="J421" i="4" s="1"/>
  <c r="G421" i="1"/>
  <c r="N421" i="1" s="1"/>
  <c r="C417" i="4" s="1"/>
  <c r="M417" i="4" s="1"/>
  <c r="F421" i="1"/>
  <c r="M421" i="1" s="1"/>
  <c r="B417" i="4" s="1"/>
  <c r="N417" i="4" s="1"/>
  <c r="J421" i="1"/>
  <c r="Q421" i="1" s="1"/>
  <c r="F417" i="4" s="1"/>
  <c r="J417" i="4" s="1"/>
  <c r="H417" i="1"/>
  <c r="O417" i="1" s="1"/>
  <c r="D413" i="4" s="1"/>
  <c r="L413" i="4" s="1"/>
  <c r="G417" i="1"/>
  <c r="N417" i="1" s="1"/>
  <c r="C413" i="4" s="1"/>
  <c r="M413" i="4" s="1"/>
  <c r="H413" i="1"/>
  <c r="O413" i="1" s="1"/>
  <c r="D409" i="4" s="1"/>
  <c r="L409" i="4" s="1"/>
  <c r="G413" i="1"/>
  <c r="N413" i="1" s="1"/>
  <c r="C409" i="4" s="1"/>
  <c r="M409" i="4" s="1"/>
  <c r="E409" i="1"/>
  <c r="R409" i="1" s="1"/>
  <c r="S409" i="1" s="1"/>
  <c r="I409" i="1"/>
  <c r="P409" i="1" s="1"/>
  <c r="E405" i="4" s="1"/>
  <c r="K405" i="4" s="1"/>
  <c r="H409" i="1"/>
  <c r="O409" i="1" s="1"/>
  <c r="D405" i="4" s="1"/>
  <c r="L405" i="4" s="1"/>
  <c r="E405" i="1"/>
  <c r="L405" i="1" s="1"/>
  <c r="A401" i="4" s="1"/>
  <c r="I405" i="1"/>
  <c r="P405" i="1" s="1"/>
  <c r="E401" i="4" s="1"/>
  <c r="K401" i="4" s="1"/>
  <c r="H405" i="1"/>
  <c r="O405" i="1" s="1"/>
  <c r="D401" i="4" s="1"/>
  <c r="L401" i="4" s="1"/>
  <c r="F401" i="1"/>
  <c r="M401" i="1" s="1"/>
  <c r="B397" i="4" s="1"/>
  <c r="N397" i="4" s="1"/>
  <c r="J401" i="1"/>
  <c r="Q401" i="1" s="1"/>
  <c r="F397" i="4" s="1"/>
  <c r="J397" i="4" s="1"/>
  <c r="E401" i="1"/>
  <c r="L401" i="1" s="1"/>
  <c r="A397" i="4" s="1"/>
  <c r="I401" i="1"/>
  <c r="P401" i="1" s="1"/>
  <c r="E397" i="4" s="1"/>
  <c r="K397" i="4" s="1"/>
  <c r="F397" i="1"/>
  <c r="M397" i="1" s="1"/>
  <c r="B393" i="4" s="1"/>
  <c r="N393" i="4" s="1"/>
  <c r="J397" i="1"/>
  <c r="Q397" i="1" s="1"/>
  <c r="F393" i="4" s="1"/>
  <c r="J393" i="4" s="1"/>
  <c r="E397" i="1"/>
  <c r="R397" i="1" s="1"/>
  <c r="S397" i="1" s="1"/>
  <c r="I397" i="1"/>
  <c r="P397" i="1" s="1"/>
  <c r="E393" i="4" s="1"/>
  <c r="K393" i="4" s="1"/>
  <c r="G393" i="1"/>
  <c r="N393" i="1" s="1"/>
  <c r="C389" i="4" s="1"/>
  <c r="M389" i="4" s="1"/>
  <c r="F393" i="1"/>
  <c r="M393" i="1" s="1"/>
  <c r="B389" i="4" s="1"/>
  <c r="N389" i="4" s="1"/>
  <c r="J393" i="1"/>
  <c r="Q393" i="1" s="1"/>
  <c r="F389" i="4" s="1"/>
  <c r="J389" i="4" s="1"/>
  <c r="G389" i="1"/>
  <c r="N389" i="1" s="1"/>
  <c r="C385" i="4" s="1"/>
  <c r="M385" i="4" s="1"/>
  <c r="F389" i="1"/>
  <c r="M389" i="1" s="1"/>
  <c r="B385" i="4" s="1"/>
  <c r="N385" i="4" s="1"/>
  <c r="J389" i="1"/>
  <c r="Q389" i="1" s="1"/>
  <c r="F385" i="4" s="1"/>
  <c r="J385" i="4" s="1"/>
  <c r="H385" i="1"/>
  <c r="O385" i="1" s="1"/>
  <c r="D381" i="4" s="1"/>
  <c r="L381" i="4" s="1"/>
  <c r="G385" i="1"/>
  <c r="N385" i="1" s="1"/>
  <c r="C381" i="4" s="1"/>
  <c r="M381" i="4" s="1"/>
  <c r="H381" i="1"/>
  <c r="O381" i="1" s="1"/>
  <c r="D377" i="4" s="1"/>
  <c r="L377" i="4" s="1"/>
  <c r="G381" i="1"/>
  <c r="N381" i="1" s="1"/>
  <c r="C377" i="4" s="1"/>
  <c r="M377" i="4" s="1"/>
  <c r="E377" i="1"/>
  <c r="R377" i="1" s="1"/>
  <c r="S377" i="1" s="1"/>
  <c r="I377" i="1"/>
  <c r="P377" i="1" s="1"/>
  <c r="E373" i="4" s="1"/>
  <c r="K373" i="4" s="1"/>
  <c r="H377" i="1"/>
  <c r="O377" i="1" s="1"/>
  <c r="D373" i="4" s="1"/>
  <c r="L373" i="4" s="1"/>
  <c r="E373" i="1"/>
  <c r="L373" i="1" s="1"/>
  <c r="A369" i="4" s="1"/>
  <c r="I373" i="1"/>
  <c r="P373" i="1" s="1"/>
  <c r="E369" i="4" s="1"/>
  <c r="K369" i="4" s="1"/>
  <c r="H373" i="1"/>
  <c r="O373" i="1" s="1"/>
  <c r="D369" i="4" s="1"/>
  <c r="L369" i="4" s="1"/>
  <c r="F369" i="1"/>
  <c r="M369" i="1" s="1"/>
  <c r="B365" i="4" s="1"/>
  <c r="N365" i="4" s="1"/>
  <c r="J369" i="1"/>
  <c r="Q369" i="1" s="1"/>
  <c r="F365" i="4" s="1"/>
  <c r="J365" i="4" s="1"/>
  <c r="E369" i="1"/>
  <c r="L369" i="1" s="1"/>
  <c r="A365" i="4" s="1"/>
  <c r="I369" i="1"/>
  <c r="P369" i="1" s="1"/>
  <c r="E365" i="4" s="1"/>
  <c r="K365" i="4" s="1"/>
  <c r="F365" i="1"/>
  <c r="M365" i="1" s="1"/>
  <c r="B361" i="4" s="1"/>
  <c r="N361" i="4" s="1"/>
  <c r="J365" i="1"/>
  <c r="Q365" i="1" s="1"/>
  <c r="F361" i="4" s="1"/>
  <c r="J361" i="4" s="1"/>
  <c r="E365" i="1"/>
  <c r="R365" i="1" s="1"/>
  <c r="S365" i="1" s="1"/>
  <c r="I365" i="1"/>
  <c r="P365" i="1" s="1"/>
  <c r="E361" i="4" s="1"/>
  <c r="K361" i="4" s="1"/>
  <c r="G361" i="1"/>
  <c r="N361" i="1" s="1"/>
  <c r="C357" i="4" s="1"/>
  <c r="M357" i="4" s="1"/>
  <c r="F361" i="1"/>
  <c r="M361" i="1" s="1"/>
  <c r="B357" i="4" s="1"/>
  <c r="N357" i="4" s="1"/>
  <c r="J361" i="1"/>
  <c r="Q361" i="1" s="1"/>
  <c r="F357" i="4" s="1"/>
  <c r="J357" i="4" s="1"/>
  <c r="G357" i="1"/>
  <c r="N357" i="1" s="1"/>
  <c r="C353" i="4" s="1"/>
  <c r="M353" i="4" s="1"/>
  <c r="F357" i="1"/>
  <c r="M357" i="1" s="1"/>
  <c r="B353" i="4" s="1"/>
  <c r="N353" i="4" s="1"/>
  <c r="J357" i="1"/>
  <c r="Q357" i="1" s="1"/>
  <c r="F353" i="4" s="1"/>
  <c r="J353" i="4" s="1"/>
  <c r="H353" i="1"/>
  <c r="O353" i="1" s="1"/>
  <c r="D349" i="4" s="1"/>
  <c r="L349" i="4" s="1"/>
  <c r="G353" i="1"/>
  <c r="N353" i="1" s="1"/>
  <c r="C349" i="4" s="1"/>
  <c r="M349" i="4" s="1"/>
  <c r="H349" i="1"/>
  <c r="O349" i="1" s="1"/>
  <c r="D345" i="4" s="1"/>
  <c r="L345" i="4" s="1"/>
  <c r="G349" i="1"/>
  <c r="N349" i="1" s="1"/>
  <c r="C345" i="4" s="1"/>
  <c r="M345" i="4" s="1"/>
  <c r="F345" i="1"/>
  <c r="M345" i="1" s="1"/>
  <c r="B341" i="4" s="1"/>
  <c r="N341" i="4" s="1"/>
  <c r="J345" i="1"/>
  <c r="Q345" i="1" s="1"/>
  <c r="F341" i="4" s="1"/>
  <c r="J341" i="4" s="1"/>
  <c r="E345" i="1"/>
  <c r="I345" i="1"/>
  <c r="P345" i="1" s="1"/>
  <c r="E341" i="4" s="1"/>
  <c r="K341" i="4" s="1"/>
  <c r="E341" i="1"/>
  <c r="L341" i="1" s="1"/>
  <c r="A337" i="4" s="1"/>
  <c r="I341" i="1"/>
  <c r="P341" i="1" s="1"/>
  <c r="E337" i="4" s="1"/>
  <c r="K337" i="4" s="1"/>
  <c r="H341" i="1"/>
  <c r="O341" i="1" s="1"/>
  <c r="D337" i="4" s="1"/>
  <c r="L337" i="4" s="1"/>
  <c r="E337" i="1"/>
  <c r="R337" i="1" s="1"/>
  <c r="S337" i="1" s="1"/>
  <c r="I337" i="1"/>
  <c r="P337" i="1" s="1"/>
  <c r="E333" i="4" s="1"/>
  <c r="K333" i="4" s="1"/>
  <c r="H337" i="1"/>
  <c r="O337" i="1" s="1"/>
  <c r="D333" i="4" s="1"/>
  <c r="L333" i="4" s="1"/>
  <c r="H333" i="1"/>
  <c r="O333" i="1" s="1"/>
  <c r="D329" i="4" s="1"/>
  <c r="L329" i="4" s="1"/>
  <c r="G333" i="1"/>
  <c r="N333" i="1" s="1"/>
  <c r="C329" i="4" s="1"/>
  <c r="M329" i="4" s="1"/>
  <c r="G329" i="1"/>
  <c r="N329" i="1" s="1"/>
  <c r="C325" i="4" s="1"/>
  <c r="M325" i="4" s="1"/>
  <c r="F329" i="1"/>
  <c r="M329" i="1" s="1"/>
  <c r="B325" i="4" s="1"/>
  <c r="N325" i="4" s="1"/>
  <c r="J329" i="1"/>
  <c r="Q329" i="1" s="1"/>
  <c r="F325" i="4" s="1"/>
  <c r="J325" i="4" s="1"/>
  <c r="G325" i="1"/>
  <c r="N325" i="1" s="1"/>
  <c r="C321" i="4" s="1"/>
  <c r="M321" i="4" s="1"/>
  <c r="I325" i="1"/>
  <c r="P325" i="1" s="1"/>
  <c r="E321" i="4" s="1"/>
  <c r="K321" i="4" s="1"/>
  <c r="F325" i="1"/>
  <c r="M325" i="1" s="1"/>
  <c r="B321" i="4" s="1"/>
  <c r="N321" i="4" s="1"/>
  <c r="J325" i="1"/>
  <c r="Q325" i="1" s="1"/>
  <c r="F321" i="4" s="1"/>
  <c r="J321" i="4" s="1"/>
  <c r="E325" i="1"/>
  <c r="R325" i="1" s="1"/>
  <c r="S325" i="1" s="1"/>
  <c r="E321" i="1"/>
  <c r="R321" i="1" s="1"/>
  <c r="S321" i="1" s="1"/>
  <c r="I321" i="1"/>
  <c r="P321" i="1" s="1"/>
  <c r="E317" i="4" s="1"/>
  <c r="K317" i="4" s="1"/>
  <c r="H321" i="1"/>
  <c r="O321" i="1" s="1"/>
  <c r="D317" i="4" s="1"/>
  <c r="L317" i="4" s="1"/>
  <c r="G321" i="1"/>
  <c r="N321" i="1" s="1"/>
  <c r="C317" i="4" s="1"/>
  <c r="M317" i="4" s="1"/>
  <c r="G317" i="1"/>
  <c r="N317" i="1" s="1"/>
  <c r="C313" i="4" s="1"/>
  <c r="M313" i="4" s="1"/>
  <c r="E317" i="1"/>
  <c r="L317" i="1" s="1"/>
  <c r="A313" i="4" s="1"/>
  <c r="I317" i="1"/>
  <c r="P317" i="1" s="1"/>
  <c r="E313" i="4" s="1"/>
  <c r="K313" i="4" s="1"/>
  <c r="F317" i="1"/>
  <c r="M317" i="1" s="1"/>
  <c r="B313" i="4" s="1"/>
  <c r="N313" i="4" s="1"/>
  <c r="J317" i="1"/>
  <c r="Q317" i="1" s="1"/>
  <c r="F313" i="4" s="1"/>
  <c r="J313" i="4" s="1"/>
  <c r="H313" i="1"/>
  <c r="O313" i="1" s="1"/>
  <c r="D309" i="4" s="1"/>
  <c r="L309" i="4" s="1"/>
  <c r="J313" i="1"/>
  <c r="Q313" i="1" s="1"/>
  <c r="F309" i="4" s="1"/>
  <c r="J309" i="4" s="1"/>
  <c r="G313" i="1"/>
  <c r="N313" i="1" s="1"/>
  <c r="C309" i="4" s="1"/>
  <c r="M309" i="4" s="1"/>
  <c r="F313" i="1"/>
  <c r="M313" i="1" s="1"/>
  <c r="B309" i="4" s="1"/>
  <c r="N309" i="4" s="1"/>
  <c r="F309" i="1"/>
  <c r="M309" i="1" s="1"/>
  <c r="B305" i="4" s="1"/>
  <c r="N305" i="4" s="1"/>
  <c r="J309" i="1"/>
  <c r="Q309" i="1" s="1"/>
  <c r="F305" i="4" s="1"/>
  <c r="J305" i="4" s="1"/>
  <c r="E309" i="1"/>
  <c r="R309" i="1" s="1"/>
  <c r="S309" i="1" s="1"/>
  <c r="I309" i="1"/>
  <c r="P309" i="1" s="1"/>
  <c r="E305" i="4" s="1"/>
  <c r="K305" i="4" s="1"/>
  <c r="H309" i="1"/>
  <c r="O309" i="1" s="1"/>
  <c r="D305" i="4" s="1"/>
  <c r="L305" i="4" s="1"/>
  <c r="H305" i="1"/>
  <c r="O305" i="1" s="1"/>
  <c r="D301" i="4" s="1"/>
  <c r="L301" i="4" s="1"/>
  <c r="G305" i="1"/>
  <c r="N305" i="1" s="1"/>
  <c r="C301" i="4" s="1"/>
  <c r="M301" i="4" s="1"/>
  <c r="F305" i="1"/>
  <c r="M305" i="1" s="1"/>
  <c r="B301" i="4" s="1"/>
  <c r="N301" i="4" s="1"/>
  <c r="J305" i="1"/>
  <c r="Q305" i="1" s="1"/>
  <c r="F301" i="4" s="1"/>
  <c r="J301" i="4" s="1"/>
  <c r="F301" i="1"/>
  <c r="M301" i="1" s="1"/>
  <c r="B297" i="4" s="1"/>
  <c r="N297" i="4" s="1"/>
  <c r="J301" i="1"/>
  <c r="Q301" i="1" s="1"/>
  <c r="F297" i="4" s="1"/>
  <c r="J297" i="4" s="1"/>
  <c r="E301" i="1"/>
  <c r="L301" i="1" s="1"/>
  <c r="A297" i="4" s="1"/>
  <c r="I301" i="1"/>
  <c r="P301" i="1" s="1"/>
  <c r="E297" i="4" s="1"/>
  <c r="K297" i="4" s="1"/>
  <c r="H301" i="1"/>
  <c r="O301" i="1" s="1"/>
  <c r="D297" i="4" s="1"/>
  <c r="L297" i="4" s="1"/>
  <c r="G297" i="1"/>
  <c r="N297" i="1" s="1"/>
  <c r="C293" i="4" s="1"/>
  <c r="M293" i="4" s="1"/>
  <c r="F297" i="1"/>
  <c r="M297" i="1" s="1"/>
  <c r="B293" i="4" s="1"/>
  <c r="N293" i="4" s="1"/>
  <c r="J297" i="1"/>
  <c r="Q297" i="1" s="1"/>
  <c r="F293" i="4" s="1"/>
  <c r="J293" i="4" s="1"/>
  <c r="E297" i="1"/>
  <c r="I297" i="1"/>
  <c r="P297" i="1" s="1"/>
  <c r="E293" i="4" s="1"/>
  <c r="K293" i="4" s="1"/>
  <c r="E293" i="1"/>
  <c r="L293" i="1" s="1"/>
  <c r="A289" i="4" s="1"/>
  <c r="I293" i="1"/>
  <c r="P293" i="1" s="1"/>
  <c r="E289" i="4" s="1"/>
  <c r="K289" i="4" s="1"/>
  <c r="G293" i="1"/>
  <c r="N293" i="1" s="1"/>
  <c r="C289" i="4" s="1"/>
  <c r="M289" i="4" s="1"/>
  <c r="H293" i="1"/>
  <c r="O293" i="1" s="1"/>
  <c r="D289" i="4" s="1"/>
  <c r="L289" i="4" s="1"/>
  <c r="G289" i="1"/>
  <c r="N289" i="1" s="1"/>
  <c r="C285" i="4" s="1"/>
  <c r="M285" i="4" s="1"/>
  <c r="E289" i="1"/>
  <c r="R289" i="1" s="1"/>
  <c r="S289" i="1" s="1"/>
  <c r="I289" i="1"/>
  <c r="P289" i="1" s="1"/>
  <c r="E285" i="4" s="1"/>
  <c r="K285" i="4" s="1"/>
  <c r="F289" i="1"/>
  <c r="M289" i="1" s="1"/>
  <c r="B285" i="4" s="1"/>
  <c r="N285" i="4" s="1"/>
  <c r="J289" i="1"/>
  <c r="Q289" i="1" s="1"/>
  <c r="F285" i="4" s="1"/>
  <c r="J285" i="4" s="1"/>
  <c r="E285" i="1"/>
  <c r="R285" i="1" s="1"/>
  <c r="S285" i="1" s="1"/>
  <c r="I285" i="1"/>
  <c r="P285" i="1" s="1"/>
  <c r="E281" i="4" s="1"/>
  <c r="K281" i="4" s="1"/>
  <c r="H285" i="1"/>
  <c r="O285" i="1" s="1"/>
  <c r="D281" i="4" s="1"/>
  <c r="L281" i="4" s="1"/>
  <c r="G285" i="1"/>
  <c r="N285" i="1" s="1"/>
  <c r="C281" i="4" s="1"/>
  <c r="M281" i="4" s="1"/>
  <c r="F281" i="1"/>
  <c r="M281" i="1" s="1"/>
  <c r="B277" i="4" s="1"/>
  <c r="N277" i="4" s="1"/>
  <c r="J281" i="1"/>
  <c r="Q281" i="1" s="1"/>
  <c r="F277" i="4" s="1"/>
  <c r="J277" i="4" s="1"/>
  <c r="E281" i="1"/>
  <c r="L281" i="1" s="1"/>
  <c r="A277" i="4" s="1"/>
  <c r="I281" i="1"/>
  <c r="P281" i="1" s="1"/>
  <c r="E277" i="4" s="1"/>
  <c r="K277" i="4" s="1"/>
  <c r="H281" i="1"/>
  <c r="O281" i="1" s="1"/>
  <c r="D277" i="4" s="1"/>
  <c r="L277" i="4" s="1"/>
  <c r="H277" i="1"/>
  <c r="O277" i="1" s="1"/>
  <c r="D273" i="4" s="1"/>
  <c r="L273" i="4" s="1"/>
  <c r="G277" i="1"/>
  <c r="N277" i="1" s="1"/>
  <c r="C273" i="4" s="1"/>
  <c r="M273" i="4" s="1"/>
  <c r="F277" i="1"/>
  <c r="M277" i="1" s="1"/>
  <c r="B273" i="4" s="1"/>
  <c r="N273" i="4" s="1"/>
  <c r="J277" i="1"/>
  <c r="Q277" i="1" s="1"/>
  <c r="F273" i="4" s="1"/>
  <c r="J273" i="4" s="1"/>
  <c r="F273" i="1"/>
  <c r="M273" i="1" s="1"/>
  <c r="B269" i="4" s="1"/>
  <c r="N269" i="4" s="1"/>
  <c r="J273" i="1"/>
  <c r="Q273" i="1" s="1"/>
  <c r="F269" i="4" s="1"/>
  <c r="J269" i="4" s="1"/>
  <c r="E273" i="1"/>
  <c r="R273" i="1" s="1"/>
  <c r="S273" i="1" s="1"/>
  <c r="I273" i="1"/>
  <c r="P273" i="1" s="1"/>
  <c r="E269" i="4" s="1"/>
  <c r="K269" i="4" s="1"/>
  <c r="H273" i="1"/>
  <c r="O273" i="1" s="1"/>
  <c r="D269" i="4" s="1"/>
  <c r="L269" i="4" s="1"/>
  <c r="H269" i="1"/>
  <c r="O269" i="1" s="1"/>
  <c r="D265" i="4" s="1"/>
  <c r="L265" i="4" s="1"/>
  <c r="G269" i="1"/>
  <c r="N269" i="1" s="1"/>
  <c r="C265" i="4" s="1"/>
  <c r="M265" i="4" s="1"/>
  <c r="F269" i="1"/>
  <c r="M269" i="1" s="1"/>
  <c r="B265" i="4" s="1"/>
  <c r="N265" i="4" s="1"/>
  <c r="J269" i="1"/>
  <c r="Q269" i="1" s="1"/>
  <c r="F265" i="4" s="1"/>
  <c r="J265" i="4" s="1"/>
  <c r="E265" i="1"/>
  <c r="R265" i="1" s="1"/>
  <c r="S265" i="1" s="1"/>
  <c r="I265" i="1"/>
  <c r="P265" i="1" s="1"/>
  <c r="E261" i="4" s="1"/>
  <c r="K261" i="4" s="1"/>
  <c r="H265" i="1"/>
  <c r="O265" i="1" s="1"/>
  <c r="D261" i="4" s="1"/>
  <c r="L261" i="4" s="1"/>
  <c r="G265" i="1"/>
  <c r="N265" i="1" s="1"/>
  <c r="C261" i="4" s="1"/>
  <c r="M261" i="4" s="1"/>
  <c r="G261" i="1"/>
  <c r="N261" i="1" s="1"/>
  <c r="C257" i="4" s="1"/>
  <c r="M257" i="4" s="1"/>
  <c r="F261" i="1"/>
  <c r="M261" i="1" s="1"/>
  <c r="B257" i="4" s="1"/>
  <c r="N257" i="4" s="1"/>
  <c r="J261" i="1"/>
  <c r="Q261" i="1" s="1"/>
  <c r="F257" i="4" s="1"/>
  <c r="J257" i="4" s="1"/>
  <c r="E261" i="1"/>
  <c r="I261" i="1"/>
  <c r="P261" i="1" s="1"/>
  <c r="E257" i="4" s="1"/>
  <c r="K257" i="4" s="1"/>
  <c r="E257" i="1"/>
  <c r="L257" i="1" s="1"/>
  <c r="A253" i="4" s="1"/>
  <c r="I257" i="1"/>
  <c r="P257" i="1" s="1"/>
  <c r="E253" i="4" s="1"/>
  <c r="K253" i="4" s="1"/>
  <c r="H257" i="1"/>
  <c r="O257" i="1" s="1"/>
  <c r="D253" i="4" s="1"/>
  <c r="L253" i="4" s="1"/>
  <c r="G257" i="1"/>
  <c r="N257" i="1" s="1"/>
  <c r="C253" i="4" s="1"/>
  <c r="M253" i="4" s="1"/>
  <c r="G253" i="1"/>
  <c r="N253" i="1" s="1"/>
  <c r="C249" i="4" s="1"/>
  <c r="M249" i="4" s="1"/>
  <c r="E253" i="1"/>
  <c r="I253" i="1"/>
  <c r="P253" i="1" s="1"/>
  <c r="E249" i="4" s="1"/>
  <c r="K249" i="4" s="1"/>
  <c r="F253" i="1"/>
  <c r="M253" i="1" s="1"/>
  <c r="B249" i="4" s="1"/>
  <c r="N249" i="4" s="1"/>
  <c r="J253" i="1"/>
  <c r="Q253" i="1" s="1"/>
  <c r="F249" i="4" s="1"/>
  <c r="J249" i="4" s="1"/>
  <c r="H249" i="1"/>
  <c r="O249" i="1" s="1"/>
  <c r="D245" i="4" s="1"/>
  <c r="L245" i="4" s="1"/>
  <c r="F249" i="1"/>
  <c r="M249" i="1" s="1"/>
  <c r="B245" i="4" s="1"/>
  <c r="N245" i="4" s="1"/>
  <c r="J249" i="1"/>
  <c r="Q249" i="1" s="1"/>
  <c r="F245" i="4" s="1"/>
  <c r="J245" i="4" s="1"/>
  <c r="G249" i="1"/>
  <c r="N249" i="1" s="1"/>
  <c r="C245" i="4" s="1"/>
  <c r="M245" i="4" s="1"/>
  <c r="F245" i="1"/>
  <c r="M245" i="1" s="1"/>
  <c r="B241" i="4" s="1"/>
  <c r="N241" i="4" s="1"/>
  <c r="J245" i="1"/>
  <c r="Q245" i="1" s="1"/>
  <c r="F241" i="4" s="1"/>
  <c r="J241" i="4" s="1"/>
  <c r="H245" i="1"/>
  <c r="O245" i="1" s="1"/>
  <c r="D241" i="4" s="1"/>
  <c r="L241" i="4" s="1"/>
  <c r="E245" i="1"/>
  <c r="R245" i="1" s="1"/>
  <c r="S245" i="1" s="1"/>
  <c r="I245" i="1"/>
  <c r="P245" i="1" s="1"/>
  <c r="E241" i="4" s="1"/>
  <c r="K241" i="4" s="1"/>
  <c r="H241" i="1"/>
  <c r="O241" i="1" s="1"/>
  <c r="D237" i="4" s="1"/>
  <c r="L237" i="4" s="1"/>
  <c r="F241" i="1"/>
  <c r="M241" i="1" s="1"/>
  <c r="B237" i="4" s="1"/>
  <c r="N237" i="4" s="1"/>
  <c r="J241" i="1"/>
  <c r="Q241" i="1" s="1"/>
  <c r="F237" i="4" s="1"/>
  <c r="J237" i="4" s="1"/>
  <c r="G241" i="1"/>
  <c r="N241" i="1" s="1"/>
  <c r="C237" i="4" s="1"/>
  <c r="M237" i="4" s="1"/>
  <c r="F237" i="1"/>
  <c r="M237" i="1" s="1"/>
  <c r="B233" i="4" s="1"/>
  <c r="N233" i="4" s="1"/>
  <c r="J237" i="1"/>
  <c r="Q237" i="1" s="1"/>
  <c r="F233" i="4" s="1"/>
  <c r="J233" i="4" s="1"/>
  <c r="H237" i="1"/>
  <c r="O237" i="1" s="1"/>
  <c r="D233" i="4" s="1"/>
  <c r="L233" i="4" s="1"/>
  <c r="E237" i="1"/>
  <c r="R237" i="1" s="1"/>
  <c r="S237" i="1" s="1"/>
  <c r="I237" i="1"/>
  <c r="P237" i="1" s="1"/>
  <c r="E233" i="4" s="1"/>
  <c r="K233" i="4" s="1"/>
  <c r="G233" i="1"/>
  <c r="N233" i="1" s="1"/>
  <c r="C229" i="4" s="1"/>
  <c r="M229" i="4" s="1"/>
  <c r="E233" i="1"/>
  <c r="L233" i="1" s="1"/>
  <c r="A229" i="4" s="1"/>
  <c r="I233" i="1"/>
  <c r="P233" i="1" s="1"/>
  <c r="E229" i="4" s="1"/>
  <c r="K229" i="4" s="1"/>
  <c r="F233" i="1"/>
  <c r="M233" i="1" s="1"/>
  <c r="B229" i="4" s="1"/>
  <c r="N229" i="4" s="1"/>
  <c r="J233" i="1"/>
  <c r="Q233" i="1" s="1"/>
  <c r="F229" i="4" s="1"/>
  <c r="J229" i="4" s="1"/>
  <c r="E229" i="1"/>
  <c r="L229" i="1" s="1"/>
  <c r="A225" i="4" s="1"/>
  <c r="I229" i="1"/>
  <c r="P229" i="1" s="1"/>
  <c r="E225" i="4" s="1"/>
  <c r="K225" i="4" s="1"/>
  <c r="H229" i="1"/>
  <c r="O229" i="1" s="1"/>
  <c r="D225" i="4" s="1"/>
  <c r="L225" i="4" s="1"/>
  <c r="G229" i="1"/>
  <c r="N229" i="1" s="1"/>
  <c r="C225" i="4" s="1"/>
  <c r="M225" i="4" s="1"/>
  <c r="G225" i="1"/>
  <c r="N225" i="1" s="1"/>
  <c r="C221" i="4" s="1"/>
  <c r="M221" i="4" s="1"/>
  <c r="E225" i="1"/>
  <c r="I225" i="1"/>
  <c r="P225" i="1" s="1"/>
  <c r="E221" i="4" s="1"/>
  <c r="K221" i="4" s="1"/>
  <c r="F225" i="1"/>
  <c r="M225" i="1" s="1"/>
  <c r="B221" i="4" s="1"/>
  <c r="N221" i="4" s="1"/>
  <c r="J225" i="1"/>
  <c r="Q225" i="1" s="1"/>
  <c r="F221" i="4" s="1"/>
  <c r="J221" i="4" s="1"/>
  <c r="E221" i="1"/>
  <c r="I221" i="1"/>
  <c r="P221" i="1" s="1"/>
  <c r="E217" i="4" s="1"/>
  <c r="K217" i="4" s="1"/>
  <c r="H221" i="1"/>
  <c r="O221" i="1" s="1"/>
  <c r="D217" i="4" s="1"/>
  <c r="L217" i="4" s="1"/>
  <c r="G221" i="1"/>
  <c r="N221" i="1" s="1"/>
  <c r="C217" i="4" s="1"/>
  <c r="M217" i="4" s="1"/>
  <c r="F217" i="1"/>
  <c r="M217" i="1" s="1"/>
  <c r="B213" i="4" s="1"/>
  <c r="N213" i="4" s="1"/>
  <c r="J217" i="1"/>
  <c r="Q217" i="1" s="1"/>
  <c r="F213" i="4" s="1"/>
  <c r="J213" i="4" s="1"/>
  <c r="H217" i="1"/>
  <c r="O217" i="1" s="1"/>
  <c r="D213" i="4" s="1"/>
  <c r="L213" i="4" s="1"/>
  <c r="E217" i="1"/>
  <c r="R217" i="1" s="1"/>
  <c r="S217" i="1" s="1"/>
  <c r="I217" i="1"/>
  <c r="P217" i="1" s="1"/>
  <c r="E213" i="4" s="1"/>
  <c r="K213" i="4" s="1"/>
  <c r="H213" i="1"/>
  <c r="O213" i="1" s="1"/>
  <c r="D209" i="4" s="1"/>
  <c r="L209" i="4" s="1"/>
  <c r="F213" i="1"/>
  <c r="M213" i="1" s="1"/>
  <c r="B209" i="4" s="1"/>
  <c r="N209" i="4" s="1"/>
  <c r="J213" i="1"/>
  <c r="Q213" i="1" s="1"/>
  <c r="F209" i="4" s="1"/>
  <c r="J209" i="4" s="1"/>
  <c r="G213" i="1"/>
  <c r="N213" i="1" s="1"/>
  <c r="C209" i="4" s="1"/>
  <c r="M209" i="4" s="1"/>
  <c r="F209" i="1"/>
  <c r="M209" i="1" s="1"/>
  <c r="B205" i="4" s="1"/>
  <c r="N205" i="4" s="1"/>
  <c r="J209" i="1"/>
  <c r="Q209" i="1" s="1"/>
  <c r="F205" i="4" s="1"/>
  <c r="J205" i="4" s="1"/>
  <c r="H209" i="1"/>
  <c r="O209" i="1" s="1"/>
  <c r="D205" i="4" s="1"/>
  <c r="L205" i="4" s="1"/>
  <c r="E209" i="1"/>
  <c r="R209" i="1" s="1"/>
  <c r="S209" i="1" s="1"/>
  <c r="I209" i="1"/>
  <c r="P209" i="1" s="1"/>
  <c r="E205" i="4" s="1"/>
  <c r="K205" i="4" s="1"/>
  <c r="H205" i="1"/>
  <c r="O205" i="1" s="1"/>
  <c r="D201" i="4" s="1"/>
  <c r="L201" i="4" s="1"/>
  <c r="F205" i="1"/>
  <c r="M205" i="1" s="1"/>
  <c r="B201" i="4" s="1"/>
  <c r="N201" i="4" s="1"/>
  <c r="J205" i="1"/>
  <c r="Q205" i="1" s="1"/>
  <c r="F201" i="4" s="1"/>
  <c r="J201" i="4" s="1"/>
  <c r="G205" i="1"/>
  <c r="N205" i="1" s="1"/>
  <c r="C201" i="4" s="1"/>
  <c r="M201" i="4" s="1"/>
  <c r="E201" i="1"/>
  <c r="R201" i="1" s="1"/>
  <c r="S201" i="1" s="1"/>
  <c r="I201" i="1"/>
  <c r="P201" i="1" s="1"/>
  <c r="E197" i="4" s="1"/>
  <c r="K197" i="4" s="1"/>
  <c r="G201" i="1"/>
  <c r="N201" i="1" s="1"/>
  <c r="C197" i="4" s="1"/>
  <c r="M197" i="4" s="1"/>
  <c r="H201" i="1"/>
  <c r="O201" i="1" s="1"/>
  <c r="D197" i="4" s="1"/>
  <c r="L197" i="4" s="1"/>
  <c r="G197" i="1"/>
  <c r="N197" i="1" s="1"/>
  <c r="C193" i="4" s="1"/>
  <c r="M193" i="4" s="1"/>
  <c r="E197" i="1"/>
  <c r="L197" i="1" s="1"/>
  <c r="A193" i="4" s="1"/>
  <c r="I197" i="1"/>
  <c r="P197" i="1" s="1"/>
  <c r="E193" i="4" s="1"/>
  <c r="K193" i="4" s="1"/>
  <c r="F197" i="1"/>
  <c r="M197" i="1" s="1"/>
  <c r="B193" i="4" s="1"/>
  <c r="N193" i="4" s="1"/>
  <c r="J197" i="1"/>
  <c r="Q197" i="1" s="1"/>
  <c r="F193" i="4" s="1"/>
  <c r="J193" i="4" s="1"/>
  <c r="H193" i="1"/>
  <c r="O193" i="1" s="1"/>
  <c r="D189" i="4" s="1"/>
  <c r="L189" i="4" s="1"/>
  <c r="G193" i="1"/>
  <c r="N193" i="1" s="1"/>
  <c r="C189" i="4" s="1"/>
  <c r="M189" i="4" s="1"/>
  <c r="F193" i="1"/>
  <c r="M193" i="1" s="1"/>
  <c r="B189" i="4" s="1"/>
  <c r="N189" i="4" s="1"/>
  <c r="J193" i="1"/>
  <c r="Q193" i="1" s="1"/>
  <c r="F189" i="4" s="1"/>
  <c r="J189" i="4" s="1"/>
  <c r="F189" i="1"/>
  <c r="M189" i="1" s="1"/>
  <c r="B185" i="4" s="1"/>
  <c r="N185" i="4" s="1"/>
  <c r="J189" i="1"/>
  <c r="Q189" i="1" s="1"/>
  <c r="F185" i="4" s="1"/>
  <c r="J185" i="4" s="1"/>
  <c r="E189" i="1"/>
  <c r="I189" i="1"/>
  <c r="P189" i="1" s="1"/>
  <c r="E185" i="4" s="1"/>
  <c r="K185" i="4" s="1"/>
  <c r="H189" i="1"/>
  <c r="O189" i="1" s="1"/>
  <c r="D185" i="4" s="1"/>
  <c r="L185" i="4" s="1"/>
  <c r="G185" i="1"/>
  <c r="N185" i="1" s="1"/>
  <c r="C181" i="4" s="1"/>
  <c r="M181" i="4" s="1"/>
  <c r="F185" i="1"/>
  <c r="M185" i="1" s="1"/>
  <c r="B181" i="4" s="1"/>
  <c r="J185" i="1"/>
  <c r="Q185" i="1" s="1"/>
  <c r="F181" i="4" s="1"/>
  <c r="J181" i="4" s="1"/>
  <c r="E185" i="1"/>
  <c r="R185" i="1" s="1"/>
  <c r="S185" i="1" s="1"/>
  <c r="I185" i="1"/>
  <c r="P185" i="1" s="1"/>
  <c r="E181" i="4" s="1"/>
  <c r="K181" i="4" s="1"/>
  <c r="E181" i="1"/>
  <c r="I181" i="1"/>
  <c r="P181" i="1" s="1"/>
  <c r="E177" i="4" s="1"/>
  <c r="K177" i="4" s="1"/>
  <c r="G181" i="1"/>
  <c r="N181" i="1" s="1"/>
  <c r="C177" i="4" s="1"/>
  <c r="M177" i="4" s="1"/>
  <c r="H181" i="1"/>
  <c r="O181" i="1" s="1"/>
  <c r="D177" i="4" s="1"/>
  <c r="L177" i="4" s="1"/>
  <c r="F177" i="1"/>
  <c r="M177" i="1" s="1"/>
  <c r="B173" i="4" s="1"/>
  <c r="J177" i="1"/>
  <c r="Q177" i="1" s="1"/>
  <c r="F173" i="4" s="1"/>
  <c r="J173" i="4" s="1"/>
  <c r="E177" i="1"/>
  <c r="R177" i="1" s="1"/>
  <c r="S177" i="1" s="1"/>
  <c r="I177" i="1"/>
  <c r="P177" i="1" s="1"/>
  <c r="E173" i="4" s="1"/>
  <c r="K173" i="4" s="1"/>
  <c r="H177" i="1"/>
  <c r="O177" i="1" s="1"/>
  <c r="D173" i="4" s="1"/>
  <c r="L173" i="4" s="1"/>
  <c r="H173" i="1"/>
  <c r="O173" i="1" s="1"/>
  <c r="D169" i="4" s="1"/>
  <c r="L169" i="4" s="1"/>
  <c r="G173" i="1"/>
  <c r="N173" i="1" s="1"/>
  <c r="C169" i="4" s="1"/>
  <c r="M169" i="4" s="1"/>
  <c r="F173" i="1"/>
  <c r="M173" i="1" s="1"/>
  <c r="B169" i="4" s="1"/>
  <c r="N169" i="4" s="1"/>
  <c r="J173" i="1"/>
  <c r="Q173" i="1" s="1"/>
  <c r="F169" i="4" s="1"/>
  <c r="J169" i="4" s="1"/>
  <c r="E169" i="1"/>
  <c r="R169" i="1" s="1"/>
  <c r="S169" i="1" s="1"/>
  <c r="I169" i="1"/>
  <c r="P169" i="1" s="1"/>
  <c r="E165" i="4" s="1"/>
  <c r="K165" i="4" s="1"/>
  <c r="H169" i="1"/>
  <c r="O169" i="1" s="1"/>
  <c r="D165" i="4" s="1"/>
  <c r="L165" i="4" s="1"/>
  <c r="G169" i="1"/>
  <c r="N169" i="1" s="1"/>
  <c r="C165" i="4" s="1"/>
  <c r="M165" i="4" s="1"/>
  <c r="G165" i="1"/>
  <c r="N165" i="1" s="1"/>
  <c r="C161" i="4" s="1"/>
  <c r="M161" i="4" s="1"/>
  <c r="F165" i="1"/>
  <c r="M165" i="1" s="1"/>
  <c r="B161" i="4" s="1"/>
  <c r="N161" i="4" s="1"/>
  <c r="J165" i="1"/>
  <c r="Q165" i="1" s="1"/>
  <c r="F161" i="4" s="1"/>
  <c r="J161" i="4" s="1"/>
  <c r="E165" i="1"/>
  <c r="I165" i="1"/>
  <c r="P165" i="1" s="1"/>
  <c r="E161" i="4" s="1"/>
  <c r="K161" i="4" s="1"/>
  <c r="H161" i="1"/>
  <c r="O161" i="1" s="1"/>
  <c r="D157" i="4" s="1"/>
  <c r="L157" i="4" s="1"/>
  <c r="F161" i="1"/>
  <c r="M161" i="1" s="1"/>
  <c r="B157" i="4" s="1"/>
  <c r="N157" i="4" s="1"/>
  <c r="J161" i="1"/>
  <c r="Q161" i="1" s="1"/>
  <c r="F157" i="4" s="1"/>
  <c r="J157" i="4" s="1"/>
  <c r="G161" i="1"/>
  <c r="N161" i="1" s="1"/>
  <c r="C157" i="4" s="1"/>
  <c r="M157" i="4" s="1"/>
  <c r="F157" i="1"/>
  <c r="M157" i="1" s="1"/>
  <c r="B153" i="4" s="1"/>
  <c r="N153" i="4" s="1"/>
  <c r="J157" i="1"/>
  <c r="Q157" i="1" s="1"/>
  <c r="F153" i="4" s="1"/>
  <c r="J153" i="4" s="1"/>
  <c r="H157" i="1"/>
  <c r="O157" i="1" s="1"/>
  <c r="D153" i="4" s="1"/>
  <c r="L153" i="4" s="1"/>
  <c r="E157" i="1"/>
  <c r="L157" i="1" s="1"/>
  <c r="A153" i="4" s="1"/>
  <c r="I157" i="1"/>
  <c r="P157" i="1" s="1"/>
  <c r="E153" i="4" s="1"/>
  <c r="K153" i="4" s="1"/>
  <c r="G153" i="1"/>
  <c r="N153" i="1" s="1"/>
  <c r="C149" i="4" s="1"/>
  <c r="M149" i="4" s="1"/>
  <c r="E153" i="1"/>
  <c r="I153" i="1"/>
  <c r="P153" i="1" s="1"/>
  <c r="E149" i="4" s="1"/>
  <c r="K149" i="4" s="1"/>
  <c r="F153" i="1"/>
  <c r="M153" i="1" s="1"/>
  <c r="B149" i="4" s="1"/>
  <c r="N149" i="4" s="1"/>
  <c r="J153" i="1"/>
  <c r="Q153" i="1" s="1"/>
  <c r="F149" i="4" s="1"/>
  <c r="J149" i="4" s="1"/>
  <c r="E149" i="1"/>
  <c r="I149" i="1"/>
  <c r="P149" i="1" s="1"/>
  <c r="E145" i="4" s="1"/>
  <c r="K145" i="4" s="1"/>
  <c r="G149" i="1"/>
  <c r="N149" i="1" s="1"/>
  <c r="C145" i="4" s="1"/>
  <c r="M145" i="4" s="1"/>
  <c r="H149" i="1"/>
  <c r="O149" i="1" s="1"/>
  <c r="D145" i="4" s="1"/>
  <c r="L145" i="4" s="1"/>
  <c r="F145" i="1"/>
  <c r="M145" i="1" s="1"/>
  <c r="B141" i="4" s="1"/>
  <c r="J145" i="1"/>
  <c r="Q145" i="1" s="1"/>
  <c r="F141" i="4" s="1"/>
  <c r="J141" i="4" s="1"/>
  <c r="E145" i="1"/>
  <c r="R145" i="1" s="1"/>
  <c r="S145" i="1" s="1"/>
  <c r="I145" i="1"/>
  <c r="P145" i="1" s="1"/>
  <c r="E141" i="4" s="1"/>
  <c r="K141" i="4" s="1"/>
  <c r="H145" i="1"/>
  <c r="O145" i="1" s="1"/>
  <c r="D141" i="4" s="1"/>
  <c r="L141" i="4" s="1"/>
  <c r="H141" i="1"/>
  <c r="O141" i="1" s="1"/>
  <c r="D137" i="4" s="1"/>
  <c r="L137" i="4" s="1"/>
  <c r="G141" i="1"/>
  <c r="N141" i="1" s="1"/>
  <c r="C137" i="4" s="1"/>
  <c r="M137" i="4" s="1"/>
  <c r="F141" i="1"/>
  <c r="M141" i="1" s="1"/>
  <c r="B137" i="4" s="1"/>
  <c r="N137" i="4" s="1"/>
  <c r="J141" i="1"/>
  <c r="Q141" i="1" s="1"/>
  <c r="F137" i="4" s="1"/>
  <c r="J137" i="4" s="1"/>
  <c r="E137" i="1"/>
  <c r="R137" i="1" s="1"/>
  <c r="S137" i="1" s="1"/>
  <c r="I137" i="1"/>
  <c r="P137" i="1" s="1"/>
  <c r="E133" i="4" s="1"/>
  <c r="K133" i="4" s="1"/>
  <c r="H137" i="1"/>
  <c r="O137" i="1" s="1"/>
  <c r="D133" i="4" s="1"/>
  <c r="L133" i="4" s="1"/>
  <c r="G137" i="1"/>
  <c r="N137" i="1" s="1"/>
  <c r="C133" i="4" s="1"/>
  <c r="M133" i="4" s="1"/>
  <c r="G133" i="1"/>
  <c r="N133" i="1" s="1"/>
  <c r="C129" i="4" s="1"/>
  <c r="M129" i="4" s="1"/>
  <c r="F133" i="1"/>
  <c r="M133" i="1" s="1"/>
  <c r="B129" i="4" s="1"/>
  <c r="N129" i="4" s="1"/>
  <c r="J133" i="1"/>
  <c r="Q133" i="1" s="1"/>
  <c r="F129" i="4" s="1"/>
  <c r="J129" i="4" s="1"/>
  <c r="E133" i="1"/>
  <c r="I133" i="1"/>
  <c r="P133" i="1" s="1"/>
  <c r="E129" i="4" s="1"/>
  <c r="K129" i="4" s="1"/>
  <c r="H129" i="1"/>
  <c r="O129" i="1" s="1"/>
  <c r="D125" i="4" s="1"/>
  <c r="L125" i="4" s="1"/>
  <c r="F129" i="1"/>
  <c r="M129" i="1" s="1"/>
  <c r="B125" i="4" s="1"/>
  <c r="J129" i="1"/>
  <c r="Q129" i="1" s="1"/>
  <c r="F125" i="4" s="1"/>
  <c r="J125" i="4" s="1"/>
  <c r="G129" i="1"/>
  <c r="N129" i="1" s="1"/>
  <c r="C125" i="4" s="1"/>
  <c r="M125" i="4" s="1"/>
  <c r="F125" i="1"/>
  <c r="M125" i="1" s="1"/>
  <c r="B121" i="4" s="1"/>
  <c r="N121" i="4" s="1"/>
  <c r="J125" i="1"/>
  <c r="Q125" i="1" s="1"/>
  <c r="F121" i="4" s="1"/>
  <c r="J121" i="4" s="1"/>
  <c r="H125" i="1"/>
  <c r="O125" i="1" s="1"/>
  <c r="D121" i="4" s="1"/>
  <c r="L121" i="4" s="1"/>
  <c r="E125" i="1"/>
  <c r="L125" i="1" s="1"/>
  <c r="A121" i="4" s="1"/>
  <c r="I125" i="1"/>
  <c r="P125" i="1" s="1"/>
  <c r="E121" i="4" s="1"/>
  <c r="K121" i="4" s="1"/>
  <c r="G121" i="1"/>
  <c r="N121" i="1" s="1"/>
  <c r="C117" i="4" s="1"/>
  <c r="M117" i="4" s="1"/>
  <c r="E121" i="1"/>
  <c r="I121" i="1"/>
  <c r="P121" i="1" s="1"/>
  <c r="E117" i="4" s="1"/>
  <c r="K117" i="4" s="1"/>
  <c r="F121" i="1"/>
  <c r="M121" i="1" s="1"/>
  <c r="B117" i="4" s="1"/>
  <c r="N117" i="4" s="1"/>
  <c r="J121" i="1"/>
  <c r="Q121" i="1" s="1"/>
  <c r="F117" i="4" s="1"/>
  <c r="J117" i="4" s="1"/>
  <c r="E117" i="1"/>
  <c r="I117" i="1"/>
  <c r="P117" i="1" s="1"/>
  <c r="E113" i="4" s="1"/>
  <c r="K113" i="4" s="1"/>
  <c r="H117" i="1"/>
  <c r="O117" i="1" s="1"/>
  <c r="D113" i="4" s="1"/>
  <c r="L113" i="4" s="1"/>
  <c r="G117" i="1"/>
  <c r="N117" i="1" s="1"/>
  <c r="C113" i="4" s="1"/>
  <c r="M113" i="4" s="1"/>
  <c r="F113" i="1"/>
  <c r="M113" i="1" s="1"/>
  <c r="B109" i="4" s="1"/>
  <c r="J113" i="1"/>
  <c r="Q113" i="1" s="1"/>
  <c r="F109" i="4" s="1"/>
  <c r="J109" i="4" s="1"/>
  <c r="H113" i="1"/>
  <c r="O113" i="1" s="1"/>
  <c r="D109" i="4" s="1"/>
  <c r="L109" i="4" s="1"/>
  <c r="E113" i="1"/>
  <c r="R113" i="1" s="1"/>
  <c r="S113" i="1" s="1"/>
  <c r="I113" i="1"/>
  <c r="P113" i="1" s="1"/>
  <c r="E109" i="4" s="1"/>
  <c r="K109" i="4" s="1"/>
  <c r="H109" i="1"/>
  <c r="O109" i="1" s="1"/>
  <c r="D105" i="4" s="1"/>
  <c r="L105" i="4" s="1"/>
  <c r="F109" i="1"/>
  <c r="M109" i="1" s="1"/>
  <c r="B105" i="4" s="1"/>
  <c r="N105" i="4" s="1"/>
  <c r="J109" i="1"/>
  <c r="Q109" i="1" s="1"/>
  <c r="F105" i="4" s="1"/>
  <c r="J105" i="4" s="1"/>
  <c r="G109" i="1"/>
  <c r="N109" i="1" s="1"/>
  <c r="C105" i="4" s="1"/>
  <c r="M105" i="4" s="1"/>
  <c r="E105" i="1"/>
  <c r="L105" i="1" s="1"/>
  <c r="A101" i="4" s="1"/>
  <c r="I105" i="1"/>
  <c r="P105" i="1" s="1"/>
  <c r="E101" i="4" s="1"/>
  <c r="K101" i="4" s="1"/>
  <c r="G105" i="1"/>
  <c r="N105" i="1" s="1"/>
  <c r="C101" i="4" s="1"/>
  <c r="M101" i="4" s="1"/>
  <c r="H105" i="1"/>
  <c r="O105" i="1" s="1"/>
  <c r="D101" i="4" s="1"/>
  <c r="L101" i="4" s="1"/>
  <c r="G101" i="1"/>
  <c r="N101" i="1" s="1"/>
  <c r="C97" i="4" s="1"/>
  <c r="M97" i="4" s="1"/>
  <c r="E101" i="1"/>
  <c r="L101" i="1" s="1"/>
  <c r="A97" i="4" s="1"/>
  <c r="I101" i="1"/>
  <c r="P101" i="1" s="1"/>
  <c r="E97" i="4" s="1"/>
  <c r="K97" i="4" s="1"/>
  <c r="F101" i="1"/>
  <c r="M101" i="1" s="1"/>
  <c r="B97" i="4" s="1"/>
  <c r="J101" i="1"/>
  <c r="Q101" i="1" s="1"/>
  <c r="F97" i="4" s="1"/>
  <c r="J97" i="4" s="1"/>
  <c r="H97" i="1"/>
  <c r="O97" i="1" s="1"/>
  <c r="D93" i="4" s="1"/>
  <c r="L93" i="4" s="1"/>
  <c r="G97" i="1"/>
  <c r="N97" i="1" s="1"/>
  <c r="C93" i="4" s="1"/>
  <c r="M93" i="4" s="1"/>
  <c r="F97" i="1"/>
  <c r="M97" i="1" s="1"/>
  <c r="B93" i="4" s="1"/>
  <c r="J97" i="1"/>
  <c r="Q97" i="1" s="1"/>
  <c r="F93" i="4" s="1"/>
  <c r="J93" i="4" s="1"/>
  <c r="F93" i="1"/>
  <c r="M93" i="1" s="1"/>
  <c r="B89" i="4" s="1"/>
  <c r="N89" i="4" s="1"/>
  <c r="J93" i="1"/>
  <c r="Q93" i="1" s="1"/>
  <c r="F89" i="4" s="1"/>
  <c r="J89" i="4" s="1"/>
  <c r="E93" i="1"/>
  <c r="I93" i="1"/>
  <c r="P93" i="1" s="1"/>
  <c r="E89" i="4" s="1"/>
  <c r="K89" i="4" s="1"/>
  <c r="H93" i="1"/>
  <c r="O93" i="1" s="1"/>
  <c r="D89" i="4" s="1"/>
  <c r="L89" i="4" s="1"/>
  <c r="G89" i="1"/>
  <c r="N89" i="1" s="1"/>
  <c r="C85" i="4" s="1"/>
  <c r="M85" i="4" s="1"/>
  <c r="F89" i="1"/>
  <c r="M89" i="1" s="1"/>
  <c r="B85" i="4" s="1"/>
  <c r="J89" i="1"/>
  <c r="Q89" i="1" s="1"/>
  <c r="F85" i="4" s="1"/>
  <c r="J85" i="4" s="1"/>
  <c r="E89" i="1"/>
  <c r="R89" i="1" s="1"/>
  <c r="S89" i="1" s="1"/>
  <c r="I89" i="1"/>
  <c r="P89" i="1" s="1"/>
  <c r="E85" i="4" s="1"/>
  <c r="K85" i="4" s="1"/>
  <c r="E85" i="1"/>
  <c r="I85" i="1"/>
  <c r="P85" i="1" s="1"/>
  <c r="E81" i="4" s="1"/>
  <c r="K81" i="4" s="1"/>
  <c r="G85" i="1"/>
  <c r="N85" i="1" s="1"/>
  <c r="C81" i="4" s="1"/>
  <c r="M81" i="4" s="1"/>
  <c r="H85" i="1"/>
  <c r="O85" i="1" s="1"/>
  <c r="D81" i="4" s="1"/>
  <c r="L81" i="4" s="1"/>
  <c r="F81" i="1"/>
  <c r="M81" i="1" s="1"/>
  <c r="B77" i="4" s="1"/>
  <c r="J81" i="1"/>
  <c r="Q81" i="1" s="1"/>
  <c r="F77" i="4" s="1"/>
  <c r="J77" i="4" s="1"/>
  <c r="H81" i="1"/>
  <c r="O81" i="1" s="1"/>
  <c r="D77" i="4" s="1"/>
  <c r="L77" i="4" s="1"/>
  <c r="E81" i="1"/>
  <c r="R81" i="1" s="1"/>
  <c r="S81" i="1" s="1"/>
  <c r="I81" i="1"/>
  <c r="P81" i="1" s="1"/>
  <c r="E77" i="4" s="1"/>
  <c r="K77" i="4" s="1"/>
  <c r="H77" i="1"/>
  <c r="O77" i="1" s="1"/>
  <c r="D73" i="4" s="1"/>
  <c r="L73" i="4" s="1"/>
  <c r="F77" i="1"/>
  <c r="M77" i="1" s="1"/>
  <c r="B73" i="4" s="1"/>
  <c r="J77" i="1"/>
  <c r="Q77" i="1" s="1"/>
  <c r="F73" i="4" s="1"/>
  <c r="J73" i="4" s="1"/>
  <c r="G77" i="1"/>
  <c r="N77" i="1" s="1"/>
  <c r="C73" i="4" s="1"/>
  <c r="M73" i="4" s="1"/>
  <c r="E73" i="1"/>
  <c r="R73" i="1" s="1"/>
  <c r="S73" i="1" s="1"/>
  <c r="I73" i="1"/>
  <c r="P73" i="1" s="1"/>
  <c r="E69" i="4" s="1"/>
  <c r="K69" i="4" s="1"/>
  <c r="G73" i="1"/>
  <c r="N73" i="1" s="1"/>
  <c r="C69" i="4" s="1"/>
  <c r="M69" i="4" s="1"/>
  <c r="H73" i="1"/>
  <c r="O73" i="1" s="1"/>
  <c r="D69" i="4" s="1"/>
  <c r="L69" i="4" s="1"/>
  <c r="G69" i="1"/>
  <c r="N69" i="1" s="1"/>
  <c r="C65" i="4" s="1"/>
  <c r="M65" i="4" s="1"/>
  <c r="F69" i="1"/>
  <c r="M69" i="1" s="1"/>
  <c r="B65" i="4" s="1"/>
  <c r="N65" i="4" s="1"/>
  <c r="J69" i="1"/>
  <c r="Q69" i="1" s="1"/>
  <c r="F65" i="4" s="1"/>
  <c r="J65" i="4" s="1"/>
  <c r="E69" i="1"/>
  <c r="I69" i="1"/>
  <c r="P69" i="1" s="1"/>
  <c r="E65" i="4" s="1"/>
  <c r="K65" i="4" s="1"/>
  <c r="H65" i="1"/>
  <c r="O65" i="1" s="1"/>
  <c r="D61" i="4" s="1"/>
  <c r="L61" i="4" s="1"/>
  <c r="F65" i="1"/>
  <c r="M65" i="1" s="1"/>
  <c r="B61" i="4" s="1"/>
  <c r="N61" i="4" s="1"/>
  <c r="J65" i="1"/>
  <c r="Q65" i="1" s="1"/>
  <c r="F61" i="4" s="1"/>
  <c r="J61" i="4" s="1"/>
  <c r="G65" i="1"/>
  <c r="N65" i="1" s="1"/>
  <c r="C61" i="4" s="1"/>
  <c r="M61" i="4" s="1"/>
  <c r="F61" i="1"/>
  <c r="M61" i="1" s="1"/>
  <c r="B57" i="4" s="1"/>
  <c r="N57" i="4" s="1"/>
  <c r="J61" i="1"/>
  <c r="Q61" i="1" s="1"/>
  <c r="F57" i="4" s="1"/>
  <c r="J57" i="4" s="1"/>
  <c r="H61" i="1"/>
  <c r="O61" i="1" s="1"/>
  <c r="D57" i="4" s="1"/>
  <c r="L57" i="4" s="1"/>
  <c r="E61" i="1"/>
  <c r="L61" i="1" s="1"/>
  <c r="A57" i="4" s="1"/>
  <c r="I61" i="1"/>
  <c r="P61" i="1" s="1"/>
  <c r="E57" i="4" s="1"/>
  <c r="K57" i="4" s="1"/>
  <c r="G57" i="1"/>
  <c r="N57" i="1" s="1"/>
  <c r="C53" i="4" s="1"/>
  <c r="M53" i="4" s="1"/>
  <c r="E57" i="1"/>
  <c r="I57" i="1"/>
  <c r="P57" i="1" s="1"/>
  <c r="E53" i="4" s="1"/>
  <c r="K53" i="4" s="1"/>
  <c r="F57" i="1"/>
  <c r="M57" i="1" s="1"/>
  <c r="B53" i="4" s="1"/>
  <c r="N53" i="4" s="1"/>
  <c r="J57" i="1"/>
  <c r="Q57" i="1" s="1"/>
  <c r="F53" i="4" s="1"/>
  <c r="J53" i="4" s="1"/>
  <c r="E53" i="1"/>
  <c r="I53" i="1"/>
  <c r="P53" i="1" s="1"/>
  <c r="E49" i="4" s="1"/>
  <c r="K49" i="4" s="1"/>
  <c r="H53" i="1"/>
  <c r="O53" i="1" s="1"/>
  <c r="D49" i="4" s="1"/>
  <c r="L49" i="4" s="1"/>
  <c r="G53" i="1"/>
  <c r="N53" i="1" s="1"/>
  <c r="C49" i="4" s="1"/>
  <c r="M49" i="4" s="1"/>
  <c r="F49" i="1"/>
  <c r="M49" i="1" s="1"/>
  <c r="B45" i="4" s="1"/>
  <c r="J49" i="1"/>
  <c r="Q49" i="1" s="1"/>
  <c r="F45" i="4" s="1"/>
  <c r="J45" i="4" s="1"/>
  <c r="E49" i="1"/>
  <c r="R49" i="1" s="1"/>
  <c r="S49" i="1" s="1"/>
  <c r="I49" i="1"/>
  <c r="P49" i="1" s="1"/>
  <c r="E45" i="4" s="1"/>
  <c r="K45" i="4" s="1"/>
  <c r="H49" i="1"/>
  <c r="O49" i="1" s="1"/>
  <c r="D45" i="4" s="1"/>
  <c r="L45" i="4" s="1"/>
  <c r="H45" i="1"/>
  <c r="O45" i="1" s="1"/>
  <c r="D41" i="4" s="1"/>
  <c r="L41" i="4" s="1"/>
  <c r="G45" i="1"/>
  <c r="N45" i="1" s="1"/>
  <c r="C41" i="4" s="1"/>
  <c r="M41" i="4" s="1"/>
  <c r="F45" i="1"/>
  <c r="M45" i="1" s="1"/>
  <c r="B41" i="4" s="1"/>
  <c r="N41" i="4" s="1"/>
  <c r="J45" i="1"/>
  <c r="Q45" i="1" s="1"/>
  <c r="F41" i="4" s="1"/>
  <c r="J41" i="4" s="1"/>
  <c r="E41" i="1"/>
  <c r="L41" i="1" s="1"/>
  <c r="A37" i="4" s="1"/>
  <c r="I41" i="1"/>
  <c r="P41" i="1" s="1"/>
  <c r="E37" i="4" s="1"/>
  <c r="K37" i="4" s="1"/>
  <c r="H41" i="1"/>
  <c r="O41" i="1" s="1"/>
  <c r="D37" i="4" s="1"/>
  <c r="L37" i="4" s="1"/>
  <c r="G41" i="1"/>
  <c r="N41" i="1" s="1"/>
  <c r="C37" i="4" s="1"/>
  <c r="M37" i="4" s="1"/>
  <c r="F37" i="1"/>
  <c r="M37" i="1" s="1"/>
  <c r="J37" i="1"/>
  <c r="Q37" i="1" s="1"/>
  <c r="E37" i="1"/>
  <c r="I37" i="1"/>
  <c r="P37" i="1" s="1"/>
  <c r="H37" i="1"/>
  <c r="O37" i="1" s="1"/>
  <c r="G33" i="1"/>
  <c r="N33" i="1" s="1"/>
  <c r="F33" i="1"/>
  <c r="M33" i="1" s="1"/>
  <c r="J33" i="1"/>
  <c r="Q33" i="1" s="1"/>
  <c r="E33" i="1"/>
  <c r="L33" i="1" s="1"/>
  <c r="I33" i="1"/>
  <c r="P33" i="1" s="1"/>
  <c r="G29" i="1"/>
  <c r="N29" i="1" s="1"/>
  <c r="E29" i="1"/>
  <c r="I29" i="1"/>
  <c r="P29" i="1" s="1"/>
  <c r="F29" i="1"/>
  <c r="M29" i="1" s="1"/>
  <c r="J29" i="1"/>
  <c r="Q29" i="1" s="1"/>
  <c r="H26" i="1"/>
  <c r="O26" i="1" s="1"/>
  <c r="G26" i="1"/>
  <c r="N26" i="1" s="1"/>
  <c r="F26" i="1"/>
  <c r="M26" i="1" s="1"/>
  <c r="J26" i="1"/>
  <c r="Q26" i="1" s="1"/>
  <c r="E22" i="1"/>
  <c r="I22" i="1"/>
  <c r="P22" i="1" s="1"/>
  <c r="H22" i="1"/>
  <c r="O22" i="1" s="1"/>
  <c r="G22" i="1"/>
  <c r="N22" i="1" s="1"/>
  <c r="E18" i="1"/>
  <c r="I18" i="1"/>
  <c r="P18" i="1" s="1"/>
  <c r="H18" i="1"/>
  <c r="O18" i="1" s="1"/>
  <c r="G18" i="1"/>
  <c r="N18" i="1" s="1"/>
  <c r="G14" i="1"/>
  <c r="N14" i="1" s="1"/>
  <c r="F14" i="1"/>
  <c r="M14" i="1" s="1"/>
  <c r="J14" i="1"/>
  <c r="Q14" i="1" s="1"/>
  <c r="E14" i="1"/>
  <c r="L14" i="1" s="1"/>
  <c r="I14" i="1"/>
  <c r="P14" i="1" s="1"/>
  <c r="H10" i="1"/>
  <c r="O10" i="1" s="1"/>
  <c r="F10" i="1"/>
  <c r="M10" i="1" s="1"/>
  <c r="G10" i="1"/>
  <c r="N10" i="1" s="1"/>
  <c r="J10" i="1"/>
  <c r="Q10" i="1" s="1"/>
  <c r="G242" i="1"/>
  <c r="N242" i="1" s="1"/>
  <c r="C238" i="4" s="1"/>
  <c r="M238" i="4" s="1"/>
  <c r="J326" i="1"/>
  <c r="Q326" i="1" s="1"/>
  <c r="F322" i="4" s="1"/>
  <c r="J322" i="4" s="1"/>
  <c r="G290" i="1"/>
  <c r="N290" i="1" s="1"/>
  <c r="C286" i="4" s="1"/>
  <c r="M286" i="4" s="1"/>
  <c r="G226" i="1"/>
  <c r="N226" i="1" s="1"/>
  <c r="C222" i="4" s="1"/>
  <c r="M222" i="4" s="1"/>
  <c r="H31" i="1"/>
  <c r="O31" i="1" s="1"/>
  <c r="J16" i="1"/>
  <c r="Q16" i="1" s="1"/>
  <c r="F506" i="1"/>
  <c r="M506" i="1" s="1"/>
  <c r="B502" i="4" s="1"/>
  <c r="N502" i="4" s="1"/>
  <c r="J506" i="1"/>
  <c r="Q506" i="1" s="1"/>
  <c r="F502" i="4" s="1"/>
  <c r="J502" i="4" s="1"/>
  <c r="E506" i="1"/>
  <c r="R506" i="1" s="1"/>
  <c r="S506" i="1" s="1"/>
  <c r="I506" i="1"/>
  <c r="P506" i="1" s="1"/>
  <c r="E502" i="4" s="1"/>
  <c r="K502" i="4" s="1"/>
  <c r="F498" i="1"/>
  <c r="M498" i="1" s="1"/>
  <c r="B494" i="4" s="1"/>
  <c r="N494" i="4" s="1"/>
  <c r="J498" i="1"/>
  <c r="Q498" i="1" s="1"/>
  <c r="F494" i="4" s="1"/>
  <c r="J494" i="4" s="1"/>
  <c r="E498" i="1"/>
  <c r="R498" i="1" s="1"/>
  <c r="S498" i="1" s="1"/>
  <c r="I498" i="1"/>
  <c r="P498" i="1" s="1"/>
  <c r="E494" i="4" s="1"/>
  <c r="K494" i="4" s="1"/>
  <c r="E490" i="1"/>
  <c r="R490" i="1" s="1"/>
  <c r="S490" i="1" s="1"/>
  <c r="I490" i="1"/>
  <c r="P490" i="1" s="1"/>
  <c r="E486" i="4" s="1"/>
  <c r="K486" i="4" s="1"/>
  <c r="F490" i="1"/>
  <c r="M490" i="1" s="1"/>
  <c r="B486" i="4" s="1"/>
  <c r="N486" i="4" s="1"/>
  <c r="J490" i="1"/>
  <c r="Q490" i="1" s="1"/>
  <c r="F486" i="4" s="1"/>
  <c r="J486" i="4" s="1"/>
  <c r="E482" i="1"/>
  <c r="R482" i="1" s="1"/>
  <c r="S482" i="1" s="1"/>
  <c r="I482" i="1"/>
  <c r="P482" i="1" s="1"/>
  <c r="E478" i="4" s="1"/>
  <c r="K478" i="4" s="1"/>
  <c r="F482" i="1"/>
  <c r="M482" i="1" s="1"/>
  <c r="B478" i="4" s="1"/>
  <c r="N478" i="4" s="1"/>
  <c r="J482" i="1"/>
  <c r="Q482" i="1" s="1"/>
  <c r="F478" i="4" s="1"/>
  <c r="J478" i="4" s="1"/>
  <c r="F470" i="1"/>
  <c r="M470" i="1" s="1"/>
  <c r="B466" i="4" s="1"/>
  <c r="N466" i="4" s="1"/>
  <c r="J470" i="1"/>
  <c r="Q470" i="1" s="1"/>
  <c r="F466" i="4" s="1"/>
  <c r="J466" i="4" s="1"/>
  <c r="E470" i="1"/>
  <c r="R470" i="1" s="1"/>
  <c r="S470" i="1" s="1"/>
  <c r="I470" i="1"/>
  <c r="P470" i="1" s="1"/>
  <c r="E466" i="4" s="1"/>
  <c r="K466" i="4" s="1"/>
  <c r="E466" i="1"/>
  <c r="R466" i="1" s="1"/>
  <c r="S466" i="1" s="1"/>
  <c r="I466" i="1"/>
  <c r="P466" i="1" s="1"/>
  <c r="E462" i="4" s="1"/>
  <c r="K462" i="4" s="1"/>
  <c r="F466" i="1"/>
  <c r="M466" i="1" s="1"/>
  <c r="B462" i="4" s="1"/>
  <c r="N462" i="4" s="1"/>
  <c r="J466" i="1"/>
  <c r="Q466" i="1" s="1"/>
  <c r="F462" i="4" s="1"/>
  <c r="J462" i="4" s="1"/>
  <c r="F458" i="1"/>
  <c r="M458" i="1" s="1"/>
  <c r="B454" i="4" s="1"/>
  <c r="N454" i="4" s="1"/>
  <c r="J458" i="1"/>
  <c r="Q458" i="1" s="1"/>
  <c r="F454" i="4" s="1"/>
  <c r="J454" i="4" s="1"/>
  <c r="E458" i="1"/>
  <c r="R458" i="1" s="1"/>
  <c r="S458" i="1" s="1"/>
  <c r="I458" i="1"/>
  <c r="P458" i="1" s="1"/>
  <c r="E454" i="4" s="1"/>
  <c r="K454" i="4" s="1"/>
  <c r="E450" i="1"/>
  <c r="R450" i="1" s="1"/>
  <c r="S450" i="1" s="1"/>
  <c r="I450" i="1"/>
  <c r="P450" i="1" s="1"/>
  <c r="E446" i="4" s="1"/>
  <c r="K446" i="4" s="1"/>
  <c r="F450" i="1"/>
  <c r="M450" i="1" s="1"/>
  <c r="B446" i="4" s="1"/>
  <c r="N446" i="4" s="1"/>
  <c r="J450" i="1"/>
  <c r="Q450" i="1" s="1"/>
  <c r="F446" i="4" s="1"/>
  <c r="J446" i="4" s="1"/>
  <c r="E442" i="1"/>
  <c r="R442" i="1" s="1"/>
  <c r="S442" i="1" s="1"/>
  <c r="I442" i="1"/>
  <c r="P442" i="1" s="1"/>
  <c r="E438" i="4" s="1"/>
  <c r="K438" i="4" s="1"/>
  <c r="F442" i="1"/>
  <c r="M442" i="1" s="1"/>
  <c r="B438" i="4" s="1"/>
  <c r="N438" i="4" s="1"/>
  <c r="J442" i="1"/>
  <c r="Q442" i="1" s="1"/>
  <c r="F438" i="4" s="1"/>
  <c r="J438" i="4" s="1"/>
  <c r="E434" i="1"/>
  <c r="L434" i="1" s="1"/>
  <c r="A430" i="4" s="1"/>
  <c r="I434" i="1"/>
  <c r="P434" i="1" s="1"/>
  <c r="E430" i="4" s="1"/>
  <c r="K430" i="4" s="1"/>
  <c r="F434" i="1"/>
  <c r="M434" i="1" s="1"/>
  <c r="B430" i="4" s="1"/>
  <c r="N430" i="4" s="1"/>
  <c r="J434" i="1"/>
  <c r="Q434" i="1" s="1"/>
  <c r="F430" i="4" s="1"/>
  <c r="J430" i="4" s="1"/>
  <c r="E426" i="1"/>
  <c r="L426" i="1" s="1"/>
  <c r="A422" i="4" s="1"/>
  <c r="I426" i="1"/>
  <c r="P426" i="1" s="1"/>
  <c r="E422" i="4" s="1"/>
  <c r="K422" i="4" s="1"/>
  <c r="F426" i="1"/>
  <c r="M426" i="1" s="1"/>
  <c r="B422" i="4" s="1"/>
  <c r="N422" i="4" s="1"/>
  <c r="J426" i="1"/>
  <c r="Q426" i="1" s="1"/>
  <c r="F422" i="4" s="1"/>
  <c r="J422" i="4" s="1"/>
  <c r="E418" i="1"/>
  <c r="I418" i="1"/>
  <c r="P418" i="1" s="1"/>
  <c r="E414" i="4" s="1"/>
  <c r="K414" i="4" s="1"/>
  <c r="F418" i="1"/>
  <c r="M418" i="1" s="1"/>
  <c r="B414" i="4" s="1"/>
  <c r="N414" i="4" s="1"/>
  <c r="J418" i="1"/>
  <c r="Q418" i="1" s="1"/>
  <c r="F414" i="4" s="1"/>
  <c r="J414" i="4" s="1"/>
  <c r="E410" i="1"/>
  <c r="R410" i="1" s="1"/>
  <c r="S410" i="1" s="1"/>
  <c r="I410" i="1"/>
  <c r="P410" i="1" s="1"/>
  <c r="E406" i="4" s="1"/>
  <c r="K406" i="4" s="1"/>
  <c r="F410" i="1"/>
  <c r="M410" i="1" s="1"/>
  <c r="B406" i="4" s="1"/>
  <c r="N406" i="4" s="1"/>
  <c r="J410" i="1"/>
  <c r="Q410" i="1" s="1"/>
  <c r="F406" i="4" s="1"/>
  <c r="J406" i="4" s="1"/>
  <c r="E402" i="1"/>
  <c r="L402" i="1" s="1"/>
  <c r="A398" i="4" s="1"/>
  <c r="I402" i="1"/>
  <c r="P402" i="1" s="1"/>
  <c r="E398" i="4" s="1"/>
  <c r="K398" i="4" s="1"/>
  <c r="F402" i="1"/>
  <c r="M402" i="1" s="1"/>
  <c r="B398" i="4" s="1"/>
  <c r="N398" i="4" s="1"/>
  <c r="J402" i="1"/>
  <c r="Q402" i="1" s="1"/>
  <c r="F398" i="4" s="1"/>
  <c r="J398" i="4" s="1"/>
  <c r="E394" i="1"/>
  <c r="L394" i="1" s="1"/>
  <c r="A390" i="4" s="1"/>
  <c r="I394" i="1"/>
  <c r="P394" i="1" s="1"/>
  <c r="E390" i="4" s="1"/>
  <c r="K390" i="4" s="1"/>
  <c r="F394" i="1"/>
  <c r="M394" i="1" s="1"/>
  <c r="B390" i="4" s="1"/>
  <c r="N390" i="4" s="1"/>
  <c r="J394" i="1"/>
  <c r="Q394" i="1" s="1"/>
  <c r="F390" i="4" s="1"/>
  <c r="J390" i="4" s="1"/>
  <c r="E386" i="1"/>
  <c r="I386" i="1"/>
  <c r="P386" i="1" s="1"/>
  <c r="E382" i="4" s="1"/>
  <c r="K382" i="4" s="1"/>
  <c r="F386" i="1"/>
  <c r="M386" i="1" s="1"/>
  <c r="B382" i="4" s="1"/>
  <c r="N382" i="4" s="1"/>
  <c r="J386" i="1"/>
  <c r="Q386" i="1" s="1"/>
  <c r="F382" i="4" s="1"/>
  <c r="J382" i="4" s="1"/>
  <c r="E378" i="1"/>
  <c r="R378" i="1" s="1"/>
  <c r="S378" i="1" s="1"/>
  <c r="I378" i="1"/>
  <c r="P378" i="1" s="1"/>
  <c r="E374" i="4" s="1"/>
  <c r="K374" i="4" s="1"/>
  <c r="F378" i="1"/>
  <c r="M378" i="1" s="1"/>
  <c r="B374" i="4" s="1"/>
  <c r="N374" i="4" s="1"/>
  <c r="J378" i="1"/>
  <c r="Q378" i="1" s="1"/>
  <c r="F374" i="4" s="1"/>
  <c r="J374" i="4" s="1"/>
  <c r="E370" i="1"/>
  <c r="L370" i="1" s="1"/>
  <c r="A366" i="4" s="1"/>
  <c r="I370" i="1"/>
  <c r="P370" i="1" s="1"/>
  <c r="E366" i="4" s="1"/>
  <c r="K366" i="4" s="1"/>
  <c r="F370" i="1"/>
  <c r="M370" i="1" s="1"/>
  <c r="B366" i="4" s="1"/>
  <c r="N366" i="4" s="1"/>
  <c r="J370" i="1"/>
  <c r="Q370" i="1" s="1"/>
  <c r="F366" i="4" s="1"/>
  <c r="J366" i="4" s="1"/>
  <c r="E362" i="1"/>
  <c r="L362" i="1" s="1"/>
  <c r="A358" i="4" s="1"/>
  <c r="I362" i="1"/>
  <c r="P362" i="1" s="1"/>
  <c r="E358" i="4" s="1"/>
  <c r="K358" i="4" s="1"/>
  <c r="F362" i="1"/>
  <c r="M362" i="1" s="1"/>
  <c r="B358" i="4" s="1"/>
  <c r="N358" i="4" s="1"/>
  <c r="J362" i="1"/>
  <c r="Q362" i="1" s="1"/>
  <c r="F358" i="4" s="1"/>
  <c r="J358" i="4" s="1"/>
  <c r="E354" i="1"/>
  <c r="I354" i="1"/>
  <c r="P354" i="1" s="1"/>
  <c r="E350" i="4" s="1"/>
  <c r="K350" i="4" s="1"/>
  <c r="F354" i="1"/>
  <c r="M354" i="1" s="1"/>
  <c r="B350" i="4" s="1"/>
  <c r="N350" i="4" s="1"/>
  <c r="J354" i="1"/>
  <c r="Q354" i="1" s="1"/>
  <c r="F350" i="4" s="1"/>
  <c r="J350" i="4" s="1"/>
  <c r="E346" i="1"/>
  <c r="R346" i="1" s="1"/>
  <c r="S346" i="1" s="1"/>
  <c r="I346" i="1"/>
  <c r="P346" i="1" s="1"/>
  <c r="E342" i="4" s="1"/>
  <c r="K342" i="4" s="1"/>
  <c r="F346" i="1"/>
  <c r="M346" i="1" s="1"/>
  <c r="B342" i="4" s="1"/>
  <c r="N342" i="4" s="1"/>
  <c r="G346" i="1"/>
  <c r="N346" i="1" s="1"/>
  <c r="C342" i="4" s="1"/>
  <c r="M342" i="4" s="1"/>
  <c r="E338" i="1"/>
  <c r="L338" i="1" s="1"/>
  <c r="A334" i="4" s="1"/>
  <c r="I338" i="1"/>
  <c r="P338" i="1" s="1"/>
  <c r="E334" i="4" s="1"/>
  <c r="K334" i="4" s="1"/>
  <c r="H338" i="1"/>
  <c r="O338" i="1" s="1"/>
  <c r="D334" i="4" s="1"/>
  <c r="L334" i="4" s="1"/>
  <c r="J338" i="1"/>
  <c r="Q338" i="1" s="1"/>
  <c r="F334" i="4" s="1"/>
  <c r="J334" i="4" s="1"/>
  <c r="E330" i="1"/>
  <c r="L330" i="1" s="1"/>
  <c r="A326" i="4" s="1"/>
  <c r="I330" i="1"/>
  <c r="P330" i="1" s="1"/>
  <c r="E326" i="4" s="1"/>
  <c r="K326" i="4" s="1"/>
  <c r="F330" i="1"/>
  <c r="M330" i="1" s="1"/>
  <c r="B326" i="4" s="1"/>
  <c r="N326" i="4" s="1"/>
  <c r="G330" i="1"/>
  <c r="N330" i="1" s="1"/>
  <c r="C326" i="4" s="1"/>
  <c r="M326" i="4" s="1"/>
  <c r="H322" i="1"/>
  <c r="O322" i="1" s="1"/>
  <c r="D318" i="4" s="1"/>
  <c r="L318" i="4" s="1"/>
  <c r="E322" i="1"/>
  <c r="R322" i="1" s="1"/>
  <c r="S322" i="1" s="1"/>
  <c r="I322" i="1"/>
  <c r="P322" i="1" s="1"/>
  <c r="E318" i="4" s="1"/>
  <c r="K318" i="4" s="1"/>
  <c r="F322" i="1"/>
  <c r="M322" i="1" s="1"/>
  <c r="B318" i="4" s="1"/>
  <c r="N318" i="4" s="1"/>
  <c r="H314" i="1"/>
  <c r="O314" i="1" s="1"/>
  <c r="D310" i="4" s="1"/>
  <c r="L310" i="4" s="1"/>
  <c r="E314" i="1"/>
  <c r="R314" i="1" s="1"/>
  <c r="S314" i="1" s="1"/>
  <c r="I314" i="1"/>
  <c r="P314" i="1" s="1"/>
  <c r="E310" i="4" s="1"/>
  <c r="K310" i="4" s="1"/>
  <c r="F314" i="1"/>
  <c r="M314" i="1" s="1"/>
  <c r="B310" i="4" s="1"/>
  <c r="N310" i="4" s="1"/>
  <c r="H306" i="1"/>
  <c r="O306" i="1" s="1"/>
  <c r="D302" i="4" s="1"/>
  <c r="L302" i="4" s="1"/>
  <c r="E306" i="1"/>
  <c r="R306" i="1" s="1"/>
  <c r="S306" i="1" s="1"/>
  <c r="I306" i="1"/>
  <c r="P306" i="1" s="1"/>
  <c r="E302" i="4" s="1"/>
  <c r="K302" i="4" s="1"/>
  <c r="F306" i="1"/>
  <c r="M306" i="1" s="1"/>
  <c r="B302" i="4" s="1"/>
  <c r="N302" i="4" s="1"/>
  <c r="H294" i="1"/>
  <c r="O294" i="1" s="1"/>
  <c r="D290" i="4" s="1"/>
  <c r="L290" i="4" s="1"/>
  <c r="E294" i="1"/>
  <c r="R294" i="1" s="1"/>
  <c r="S294" i="1" s="1"/>
  <c r="I294" i="1"/>
  <c r="P294" i="1" s="1"/>
  <c r="E290" i="4" s="1"/>
  <c r="K290" i="4" s="1"/>
  <c r="G294" i="1"/>
  <c r="N294" i="1" s="1"/>
  <c r="C290" i="4" s="1"/>
  <c r="M290" i="4" s="1"/>
  <c r="J294" i="1"/>
  <c r="Q294" i="1" s="1"/>
  <c r="F290" i="4" s="1"/>
  <c r="J290" i="4" s="1"/>
  <c r="H286" i="1"/>
  <c r="O286" i="1" s="1"/>
  <c r="D282" i="4" s="1"/>
  <c r="L282" i="4" s="1"/>
  <c r="E286" i="1"/>
  <c r="L286" i="1" s="1"/>
  <c r="A282" i="4" s="1"/>
  <c r="I286" i="1"/>
  <c r="P286" i="1" s="1"/>
  <c r="E282" i="4" s="1"/>
  <c r="K282" i="4" s="1"/>
  <c r="G286" i="1"/>
  <c r="N286" i="1" s="1"/>
  <c r="C282" i="4" s="1"/>
  <c r="M282" i="4" s="1"/>
  <c r="J286" i="1"/>
  <c r="Q286" i="1" s="1"/>
  <c r="F282" i="4" s="1"/>
  <c r="J282" i="4" s="1"/>
  <c r="H278" i="1"/>
  <c r="O278" i="1" s="1"/>
  <c r="D274" i="4" s="1"/>
  <c r="L274" i="4" s="1"/>
  <c r="E278" i="1"/>
  <c r="L278" i="1" s="1"/>
  <c r="A274" i="4" s="1"/>
  <c r="I278" i="1"/>
  <c r="P278" i="1" s="1"/>
  <c r="E274" i="4" s="1"/>
  <c r="K274" i="4" s="1"/>
  <c r="G278" i="1"/>
  <c r="N278" i="1" s="1"/>
  <c r="C274" i="4" s="1"/>
  <c r="M274" i="4" s="1"/>
  <c r="J278" i="1"/>
  <c r="Q278" i="1" s="1"/>
  <c r="F274" i="4" s="1"/>
  <c r="J274" i="4" s="1"/>
  <c r="H270" i="1"/>
  <c r="O270" i="1" s="1"/>
  <c r="D266" i="4" s="1"/>
  <c r="L266" i="4" s="1"/>
  <c r="E270" i="1"/>
  <c r="L270" i="1" s="1"/>
  <c r="A266" i="4" s="1"/>
  <c r="I270" i="1"/>
  <c r="P270" i="1" s="1"/>
  <c r="E266" i="4" s="1"/>
  <c r="K266" i="4" s="1"/>
  <c r="G270" i="1"/>
  <c r="N270" i="1" s="1"/>
  <c r="C266" i="4" s="1"/>
  <c r="M266" i="4" s="1"/>
  <c r="J270" i="1"/>
  <c r="Q270" i="1" s="1"/>
  <c r="F266" i="4" s="1"/>
  <c r="J266" i="4" s="1"/>
  <c r="H262" i="1"/>
  <c r="O262" i="1" s="1"/>
  <c r="D258" i="4" s="1"/>
  <c r="L258" i="4" s="1"/>
  <c r="E262" i="1"/>
  <c r="R262" i="1" s="1"/>
  <c r="S262" i="1" s="1"/>
  <c r="I262" i="1"/>
  <c r="P262" i="1" s="1"/>
  <c r="E258" i="4" s="1"/>
  <c r="K258" i="4" s="1"/>
  <c r="G262" i="1"/>
  <c r="N262" i="1" s="1"/>
  <c r="C258" i="4" s="1"/>
  <c r="M258" i="4" s="1"/>
  <c r="J262" i="1"/>
  <c r="Q262" i="1" s="1"/>
  <c r="F258" i="4" s="1"/>
  <c r="J258" i="4" s="1"/>
  <c r="H254" i="1"/>
  <c r="O254" i="1" s="1"/>
  <c r="D250" i="4" s="1"/>
  <c r="L250" i="4" s="1"/>
  <c r="E254" i="1"/>
  <c r="R254" i="1" s="1"/>
  <c r="S254" i="1" s="1"/>
  <c r="I254" i="1"/>
  <c r="P254" i="1" s="1"/>
  <c r="E250" i="4" s="1"/>
  <c r="K250" i="4" s="1"/>
  <c r="G254" i="1"/>
  <c r="N254" i="1" s="1"/>
  <c r="C250" i="4" s="1"/>
  <c r="M250" i="4" s="1"/>
  <c r="J254" i="1"/>
  <c r="Q254" i="1" s="1"/>
  <c r="F250" i="4" s="1"/>
  <c r="J250" i="4" s="1"/>
  <c r="H246" i="1"/>
  <c r="O246" i="1" s="1"/>
  <c r="D242" i="4" s="1"/>
  <c r="L242" i="4" s="1"/>
  <c r="E246" i="1"/>
  <c r="R246" i="1" s="1"/>
  <c r="S246" i="1" s="1"/>
  <c r="I246" i="1"/>
  <c r="P246" i="1" s="1"/>
  <c r="E242" i="4" s="1"/>
  <c r="K242" i="4" s="1"/>
  <c r="G246" i="1"/>
  <c r="N246" i="1" s="1"/>
  <c r="C242" i="4" s="1"/>
  <c r="M242" i="4" s="1"/>
  <c r="J246" i="1"/>
  <c r="Q246" i="1" s="1"/>
  <c r="F242" i="4" s="1"/>
  <c r="J242" i="4" s="1"/>
  <c r="H238" i="1"/>
  <c r="O238" i="1" s="1"/>
  <c r="D234" i="4" s="1"/>
  <c r="L234" i="4" s="1"/>
  <c r="E238" i="1"/>
  <c r="L238" i="1" s="1"/>
  <c r="A234" i="4" s="1"/>
  <c r="I238" i="1"/>
  <c r="P238" i="1" s="1"/>
  <c r="E234" i="4" s="1"/>
  <c r="K234" i="4" s="1"/>
  <c r="G238" i="1"/>
  <c r="N238" i="1" s="1"/>
  <c r="C234" i="4" s="1"/>
  <c r="M234" i="4" s="1"/>
  <c r="J238" i="1"/>
  <c r="Q238" i="1" s="1"/>
  <c r="F234" i="4" s="1"/>
  <c r="J234" i="4" s="1"/>
  <c r="H230" i="1"/>
  <c r="O230" i="1" s="1"/>
  <c r="D226" i="4" s="1"/>
  <c r="L226" i="4" s="1"/>
  <c r="E230" i="1"/>
  <c r="R230" i="1" s="1"/>
  <c r="S230" i="1" s="1"/>
  <c r="I230" i="1"/>
  <c r="P230" i="1" s="1"/>
  <c r="E226" i="4" s="1"/>
  <c r="K226" i="4" s="1"/>
  <c r="G230" i="1"/>
  <c r="N230" i="1" s="1"/>
  <c r="C226" i="4" s="1"/>
  <c r="M226" i="4" s="1"/>
  <c r="J230" i="1"/>
  <c r="Q230" i="1" s="1"/>
  <c r="F226" i="4" s="1"/>
  <c r="J226" i="4" s="1"/>
  <c r="H222" i="1"/>
  <c r="O222" i="1" s="1"/>
  <c r="D218" i="4" s="1"/>
  <c r="L218" i="4" s="1"/>
  <c r="E222" i="1"/>
  <c r="R222" i="1" s="1"/>
  <c r="S222" i="1" s="1"/>
  <c r="I222" i="1"/>
  <c r="P222" i="1" s="1"/>
  <c r="E218" i="4" s="1"/>
  <c r="K218" i="4" s="1"/>
  <c r="G222" i="1"/>
  <c r="N222" i="1" s="1"/>
  <c r="C218" i="4" s="1"/>
  <c r="M218" i="4" s="1"/>
  <c r="J222" i="1"/>
  <c r="Q222" i="1" s="1"/>
  <c r="F218" i="4" s="1"/>
  <c r="J218" i="4" s="1"/>
  <c r="H214" i="1"/>
  <c r="O214" i="1" s="1"/>
  <c r="D210" i="4" s="1"/>
  <c r="L210" i="4" s="1"/>
  <c r="E214" i="1"/>
  <c r="L214" i="1" s="1"/>
  <c r="A210" i="4" s="1"/>
  <c r="I214" i="1"/>
  <c r="P214" i="1" s="1"/>
  <c r="E210" i="4" s="1"/>
  <c r="K210" i="4" s="1"/>
  <c r="G214" i="1"/>
  <c r="N214" i="1" s="1"/>
  <c r="C210" i="4" s="1"/>
  <c r="M210" i="4" s="1"/>
  <c r="J214" i="1"/>
  <c r="Q214" i="1" s="1"/>
  <c r="F210" i="4" s="1"/>
  <c r="J210" i="4" s="1"/>
  <c r="H206" i="1"/>
  <c r="O206" i="1" s="1"/>
  <c r="D202" i="4" s="1"/>
  <c r="L202" i="4" s="1"/>
  <c r="E206" i="1"/>
  <c r="L206" i="1" s="1"/>
  <c r="A202" i="4" s="1"/>
  <c r="I206" i="1"/>
  <c r="P206" i="1" s="1"/>
  <c r="E202" i="4" s="1"/>
  <c r="K202" i="4" s="1"/>
  <c r="G206" i="1"/>
  <c r="N206" i="1" s="1"/>
  <c r="C202" i="4" s="1"/>
  <c r="M202" i="4" s="1"/>
  <c r="J206" i="1"/>
  <c r="Q206" i="1" s="1"/>
  <c r="F202" i="4" s="1"/>
  <c r="J202" i="4" s="1"/>
  <c r="H198" i="1"/>
  <c r="O198" i="1" s="1"/>
  <c r="D194" i="4" s="1"/>
  <c r="L194" i="4" s="1"/>
  <c r="E198" i="1"/>
  <c r="L198" i="1" s="1"/>
  <c r="A194" i="4" s="1"/>
  <c r="I198" i="1"/>
  <c r="P198" i="1" s="1"/>
  <c r="E194" i="4" s="1"/>
  <c r="K194" i="4" s="1"/>
  <c r="G198" i="1"/>
  <c r="N198" i="1" s="1"/>
  <c r="C194" i="4" s="1"/>
  <c r="M194" i="4" s="1"/>
  <c r="F198" i="1"/>
  <c r="M198" i="1" s="1"/>
  <c r="B194" i="4" s="1"/>
  <c r="N194" i="4" s="1"/>
  <c r="J198" i="1"/>
  <c r="Q198" i="1" s="1"/>
  <c r="F194" i="4" s="1"/>
  <c r="J194" i="4" s="1"/>
  <c r="H190" i="1"/>
  <c r="O190" i="1" s="1"/>
  <c r="D186" i="4" s="1"/>
  <c r="L186" i="4" s="1"/>
  <c r="E190" i="1"/>
  <c r="L190" i="1" s="1"/>
  <c r="A186" i="4" s="1"/>
  <c r="I190" i="1"/>
  <c r="P190" i="1" s="1"/>
  <c r="E186" i="4" s="1"/>
  <c r="K186" i="4" s="1"/>
  <c r="G190" i="1"/>
  <c r="N190" i="1" s="1"/>
  <c r="C186" i="4" s="1"/>
  <c r="M186" i="4" s="1"/>
  <c r="J190" i="1"/>
  <c r="Q190" i="1" s="1"/>
  <c r="F186" i="4" s="1"/>
  <c r="J186" i="4" s="1"/>
  <c r="F190" i="1"/>
  <c r="M190" i="1" s="1"/>
  <c r="B186" i="4" s="1"/>
  <c r="N186" i="4" s="1"/>
  <c r="H182" i="1"/>
  <c r="O182" i="1" s="1"/>
  <c r="D178" i="4" s="1"/>
  <c r="L178" i="4" s="1"/>
  <c r="E182" i="1"/>
  <c r="L182" i="1" s="1"/>
  <c r="A178" i="4" s="1"/>
  <c r="I182" i="1"/>
  <c r="P182" i="1" s="1"/>
  <c r="E178" i="4" s="1"/>
  <c r="K178" i="4" s="1"/>
  <c r="G182" i="1"/>
  <c r="N182" i="1" s="1"/>
  <c r="C178" i="4" s="1"/>
  <c r="M178" i="4" s="1"/>
  <c r="J182" i="1"/>
  <c r="Q182" i="1" s="1"/>
  <c r="F178" i="4" s="1"/>
  <c r="J178" i="4" s="1"/>
  <c r="F182" i="1"/>
  <c r="M182" i="1" s="1"/>
  <c r="B178" i="4" s="1"/>
  <c r="N178" i="4" s="1"/>
  <c r="H174" i="1"/>
  <c r="O174" i="1" s="1"/>
  <c r="D170" i="4" s="1"/>
  <c r="L170" i="4" s="1"/>
  <c r="E174" i="1"/>
  <c r="L174" i="1" s="1"/>
  <c r="A170" i="4" s="1"/>
  <c r="I174" i="1"/>
  <c r="P174" i="1" s="1"/>
  <c r="E170" i="4" s="1"/>
  <c r="K170" i="4" s="1"/>
  <c r="G174" i="1"/>
  <c r="N174" i="1" s="1"/>
  <c r="C170" i="4" s="1"/>
  <c r="M170" i="4" s="1"/>
  <c r="F174" i="1"/>
  <c r="M174" i="1" s="1"/>
  <c r="B170" i="4" s="1"/>
  <c r="N170" i="4" s="1"/>
  <c r="J174" i="1"/>
  <c r="Q174" i="1" s="1"/>
  <c r="F170" i="4" s="1"/>
  <c r="J170" i="4" s="1"/>
  <c r="H166" i="1"/>
  <c r="O166" i="1" s="1"/>
  <c r="D162" i="4" s="1"/>
  <c r="L162" i="4" s="1"/>
  <c r="E166" i="1"/>
  <c r="L166" i="1" s="1"/>
  <c r="A162" i="4" s="1"/>
  <c r="I166" i="1"/>
  <c r="P166" i="1" s="1"/>
  <c r="E162" i="4" s="1"/>
  <c r="K162" i="4" s="1"/>
  <c r="G166" i="1"/>
  <c r="N166" i="1" s="1"/>
  <c r="C162" i="4" s="1"/>
  <c r="M162" i="4" s="1"/>
  <c r="J166" i="1"/>
  <c r="Q166" i="1" s="1"/>
  <c r="F162" i="4" s="1"/>
  <c r="J162" i="4" s="1"/>
  <c r="F166" i="1"/>
  <c r="M166" i="1" s="1"/>
  <c r="B162" i="4" s="1"/>
  <c r="N162" i="4" s="1"/>
  <c r="H158" i="1"/>
  <c r="O158" i="1" s="1"/>
  <c r="D154" i="4" s="1"/>
  <c r="L154" i="4" s="1"/>
  <c r="E158" i="1"/>
  <c r="L158" i="1" s="1"/>
  <c r="A154" i="4" s="1"/>
  <c r="I158" i="1"/>
  <c r="P158" i="1" s="1"/>
  <c r="E154" i="4" s="1"/>
  <c r="K154" i="4" s="1"/>
  <c r="G158" i="1"/>
  <c r="N158" i="1" s="1"/>
  <c r="C154" i="4" s="1"/>
  <c r="M154" i="4" s="1"/>
  <c r="F158" i="1"/>
  <c r="M158" i="1" s="1"/>
  <c r="B154" i="4" s="1"/>
  <c r="N154" i="4" s="1"/>
  <c r="J158" i="1"/>
  <c r="Q158" i="1" s="1"/>
  <c r="F154" i="4" s="1"/>
  <c r="J154" i="4" s="1"/>
  <c r="H150" i="1"/>
  <c r="O150" i="1" s="1"/>
  <c r="D146" i="4" s="1"/>
  <c r="L146" i="4" s="1"/>
  <c r="E150" i="1"/>
  <c r="L150" i="1" s="1"/>
  <c r="A146" i="4" s="1"/>
  <c r="I150" i="1"/>
  <c r="P150" i="1" s="1"/>
  <c r="E146" i="4" s="1"/>
  <c r="K146" i="4" s="1"/>
  <c r="G150" i="1"/>
  <c r="N150" i="1" s="1"/>
  <c r="C146" i="4" s="1"/>
  <c r="M146" i="4" s="1"/>
  <c r="J150" i="1"/>
  <c r="Q150" i="1" s="1"/>
  <c r="F146" i="4" s="1"/>
  <c r="J146" i="4" s="1"/>
  <c r="F150" i="1"/>
  <c r="M150" i="1" s="1"/>
  <c r="B146" i="4" s="1"/>
  <c r="N146" i="4" s="1"/>
  <c r="H142" i="1"/>
  <c r="O142" i="1" s="1"/>
  <c r="D138" i="4" s="1"/>
  <c r="L138" i="4" s="1"/>
  <c r="E142" i="1"/>
  <c r="R142" i="1" s="1"/>
  <c r="S142" i="1" s="1"/>
  <c r="I142" i="1"/>
  <c r="P142" i="1" s="1"/>
  <c r="E138" i="4" s="1"/>
  <c r="K138" i="4" s="1"/>
  <c r="G142" i="1"/>
  <c r="N142" i="1" s="1"/>
  <c r="C138" i="4" s="1"/>
  <c r="M138" i="4" s="1"/>
  <c r="F142" i="1"/>
  <c r="M142" i="1" s="1"/>
  <c r="B138" i="4" s="1"/>
  <c r="N138" i="4" s="1"/>
  <c r="J142" i="1"/>
  <c r="Q142" i="1" s="1"/>
  <c r="F138" i="4" s="1"/>
  <c r="J138" i="4" s="1"/>
  <c r="H134" i="1"/>
  <c r="O134" i="1" s="1"/>
  <c r="D130" i="4" s="1"/>
  <c r="L130" i="4" s="1"/>
  <c r="E134" i="1"/>
  <c r="L134" i="1" s="1"/>
  <c r="A130" i="4" s="1"/>
  <c r="I134" i="1"/>
  <c r="P134" i="1" s="1"/>
  <c r="E130" i="4" s="1"/>
  <c r="K130" i="4" s="1"/>
  <c r="G134" i="1"/>
  <c r="N134" i="1" s="1"/>
  <c r="C130" i="4" s="1"/>
  <c r="M130" i="4" s="1"/>
  <c r="J134" i="1"/>
  <c r="Q134" i="1" s="1"/>
  <c r="F130" i="4" s="1"/>
  <c r="J130" i="4" s="1"/>
  <c r="F134" i="1"/>
  <c r="M134" i="1" s="1"/>
  <c r="B130" i="4" s="1"/>
  <c r="N130" i="4" s="1"/>
  <c r="H126" i="1"/>
  <c r="O126" i="1" s="1"/>
  <c r="D122" i="4" s="1"/>
  <c r="L122" i="4" s="1"/>
  <c r="E126" i="1"/>
  <c r="L126" i="1" s="1"/>
  <c r="A122" i="4" s="1"/>
  <c r="I126" i="1"/>
  <c r="P126" i="1" s="1"/>
  <c r="E122" i="4" s="1"/>
  <c r="K122" i="4" s="1"/>
  <c r="G126" i="1"/>
  <c r="N126" i="1" s="1"/>
  <c r="C122" i="4" s="1"/>
  <c r="M122" i="4" s="1"/>
  <c r="F126" i="1"/>
  <c r="M126" i="1" s="1"/>
  <c r="B122" i="4" s="1"/>
  <c r="N122" i="4" s="1"/>
  <c r="J126" i="1"/>
  <c r="Q126" i="1" s="1"/>
  <c r="F122" i="4" s="1"/>
  <c r="J122" i="4" s="1"/>
  <c r="H118" i="1"/>
  <c r="O118" i="1" s="1"/>
  <c r="D114" i="4" s="1"/>
  <c r="L114" i="4" s="1"/>
  <c r="E118" i="1"/>
  <c r="L118" i="1" s="1"/>
  <c r="A114" i="4" s="1"/>
  <c r="I118" i="1"/>
  <c r="P118" i="1" s="1"/>
  <c r="E114" i="4" s="1"/>
  <c r="K114" i="4" s="1"/>
  <c r="G118" i="1"/>
  <c r="N118" i="1" s="1"/>
  <c r="C114" i="4" s="1"/>
  <c r="M114" i="4" s="1"/>
  <c r="J118" i="1"/>
  <c r="Q118" i="1" s="1"/>
  <c r="F114" i="4" s="1"/>
  <c r="J114" i="4" s="1"/>
  <c r="F118" i="1"/>
  <c r="M118" i="1" s="1"/>
  <c r="B114" i="4" s="1"/>
  <c r="N114" i="4" s="1"/>
  <c r="H110" i="1"/>
  <c r="O110" i="1" s="1"/>
  <c r="D106" i="4" s="1"/>
  <c r="L106" i="4" s="1"/>
  <c r="E110" i="1"/>
  <c r="R110" i="1" s="1"/>
  <c r="S110" i="1" s="1"/>
  <c r="I110" i="1"/>
  <c r="P110" i="1" s="1"/>
  <c r="E106" i="4" s="1"/>
  <c r="K106" i="4" s="1"/>
  <c r="G110" i="1"/>
  <c r="N110" i="1" s="1"/>
  <c r="C106" i="4" s="1"/>
  <c r="M106" i="4" s="1"/>
  <c r="F110" i="1"/>
  <c r="M110" i="1" s="1"/>
  <c r="B106" i="4" s="1"/>
  <c r="N106" i="4" s="1"/>
  <c r="J110" i="1"/>
  <c r="Q110" i="1" s="1"/>
  <c r="F106" i="4" s="1"/>
  <c r="J106" i="4" s="1"/>
  <c r="H102" i="1"/>
  <c r="O102" i="1" s="1"/>
  <c r="D98" i="4" s="1"/>
  <c r="L98" i="4" s="1"/>
  <c r="E102" i="1"/>
  <c r="L102" i="1" s="1"/>
  <c r="A98" i="4" s="1"/>
  <c r="I102" i="1"/>
  <c r="P102" i="1" s="1"/>
  <c r="E98" i="4" s="1"/>
  <c r="K98" i="4" s="1"/>
  <c r="G102" i="1"/>
  <c r="N102" i="1" s="1"/>
  <c r="C98" i="4" s="1"/>
  <c r="M98" i="4" s="1"/>
  <c r="J102" i="1"/>
  <c r="Q102" i="1" s="1"/>
  <c r="F98" i="4" s="1"/>
  <c r="J98" i="4" s="1"/>
  <c r="F102" i="1"/>
  <c r="M102" i="1" s="1"/>
  <c r="B98" i="4" s="1"/>
  <c r="N98" i="4" s="1"/>
  <c r="H98" i="1"/>
  <c r="O98" i="1" s="1"/>
  <c r="D94" i="4" s="1"/>
  <c r="L94" i="4" s="1"/>
  <c r="E98" i="1"/>
  <c r="R98" i="1" s="1"/>
  <c r="S98" i="1" s="1"/>
  <c r="I98" i="1"/>
  <c r="P98" i="1" s="1"/>
  <c r="E94" i="4" s="1"/>
  <c r="K94" i="4" s="1"/>
  <c r="F98" i="1"/>
  <c r="M98" i="1" s="1"/>
  <c r="B94" i="4" s="1"/>
  <c r="N94" i="4" s="1"/>
  <c r="J98" i="1"/>
  <c r="Q98" i="1" s="1"/>
  <c r="F94" i="4" s="1"/>
  <c r="J94" i="4" s="1"/>
  <c r="H90" i="1"/>
  <c r="O90" i="1" s="1"/>
  <c r="D86" i="4" s="1"/>
  <c r="L86" i="4" s="1"/>
  <c r="E90" i="1"/>
  <c r="R90" i="1" s="1"/>
  <c r="S90" i="1" s="1"/>
  <c r="I90" i="1"/>
  <c r="P90" i="1" s="1"/>
  <c r="E86" i="4" s="1"/>
  <c r="K86" i="4" s="1"/>
  <c r="J90" i="1"/>
  <c r="Q90" i="1" s="1"/>
  <c r="F86" i="4" s="1"/>
  <c r="J86" i="4" s="1"/>
  <c r="F90" i="1"/>
  <c r="M90" i="1" s="1"/>
  <c r="B86" i="4" s="1"/>
  <c r="N86" i="4" s="1"/>
  <c r="H82" i="1"/>
  <c r="O82" i="1" s="1"/>
  <c r="D78" i="4" s="1"/>
  <c r="L78" i="4" s="1"/>
  <c r="E82" i="1"/>
  <c r="L82" i="1" s="1"/>
  <c r="A78" i="4" s="1"/>
  <c r="I82" i="1"/>
  <c r="P82" i="1" s="1"/>
  <c r="E78" i="4" s="1"/>
  <c r="K78" i="4" s="1"/>
  <c r="J82" i="1"/>
  <c r="Q82" i="1" s="1"/>
  <c r="F78" i="4" s="1"/>
  <c r="J78" i="4" s="1"/>
  <c r="F82" i="1"/>
  <c r="M82" i="1" s="1"/>
  <c r="B78" i="4" s="1"/>
  <c r="N78" i="4" s="1"/>
  <c r="H74" i="1"/>
  <c r="O74" i="1" s="1"/>
  <c r="D70" i="4" s="1"/>
  <c r="L70" i="4" s="1"/>
  <c r="E74" i="1"/>
  <c r="L74" i="1" s="1"/>
  <c r="A70" i="4" s="1"/>
  <c r="I74" i="1"/>
  <c r="P74" i="1" s="1"/>
  <c r="E70" i="4" s="1"/>
  <c r="K70" i="4" s="1"/>
  <c r="F74" i="1"/>
  <c r="M74" i="1" s="1"/>
  <c r="B70" i="4" s="1"/>
  <c r="N70" i="4" s="1"/>
  <c r="J74" i="1"/>
  <c r="Q74" i="1" s="1"/>
  <c r="F70" i="4" s="1"/>
  <c r="J70" i="4" s="1"/>
  <c r="H66" i="1"/>
  <c r="O66" i="1" s="1"/>
  <c r="D62" i="4" s="1"/>
  <c r="L62" i="4" s="1"/>
  <c r="E66" i="1"/>
  <c r="R66" i="1" s="1"/>
  <c r="S66" i="1" s="1"/>
  <c r="I66" i="1"/>
  <c r="P66" i="1" s="1"/>
  <c r="E62" i="4" s="1"/>
  <c r="K62" i="4" s="1"/>
  <c r="F66" i="1"/>
  <c r="M66" i="1" s="1"/>
  <c r="B62" i="4" s="1"/>
  <c r="N62" i="4" s="1"/>
  <c r="J66" i="1"/>
  <c r="Q66" i="1" s="1"/>
  <c r="F62" i="4" s="1"/>
  <c r="J62" i="4" s="1"/>
  <c r="H58" i="1"/>
  <c r="O58" i="1" s="1"/>
  <c r="D54" i="4" s="1"/>
  <c r="L54" i="4" s="1"/>
  <c r="E58" i="1"/>
  <c r="R58" i="1" s="1"/>
  <c r="S58" i="1" s="1"/>
  <c r="I58" i="1"/>
  <c r="P58" i="1" s="1"/>
  <c r="E54" i="4" s="1"/>
  <c r="K54" i="4" s="1"/>
  <c r="J58" i="1"/>
  <c r="Q58" i="1" s="1"/>
  <c r="F54" i="4" s="1"/>
  <c r="J54" i="4" s="1"/>
  <c r="F58" i="1"/>
  <c r="M58" i="1" s="1"/>
  <c r="B54" i="4" s="1"/>
  <c r="N54" i="4" s="1"/>
  <c r="H50" i="1"/>
  <c r="O50" i="1" s="1"/>
  <c r="D46" i="4" s="1"/>
  <c r="L46" i="4" s="1"/>
  <c r="E50" i="1"/>
  <c r="R50" i="1" s="1"/>
  <c r="S50" i="1" s="1"/>
  <c r="I50" i="1"/>
  <c r="P50" i="1" s="1"/>
  <c r="E46" i="4" s="1"/>
  <c r="K46" i="4" s="1"/>
  <c r="J50" i="1"/>
  <c r="Q50" i="1" s="1"/>
  <c r="F46" i="4" s="1"/>
  <c r="J46" i="4" s="1"/>
  <c r="F50" i="1"/>
  <c r="M50" i="1" s="1"/>
  <c r="B46" i="4" s="1"/>
  <c r="N46" i="4" s="1"/>
  <c r="H42" i="1"/>
  <c r="O42" i="1" s="1"/>
  <c r="D38" i="4" s="1"/>
  <c r="L38" i="4" s="1"/>
  <c r="E42" i="1"/>
  <c r="L42" i="1" s="1"/>
  <c r="A38" i="4" s="1"/>
  <c r="I42" i="1"/>
  <c r="P42" i="1" s="1"/>
  <c r="E38" i="4" s="1"/>
  <c r="K38" i="4" s="1"/>
  <c r="F42" i="1"/>
  <c r="M42" i="1" s="1"/>
  <c r="B38" i="4" s="1"/>
  <c r="N38" i="4" s="1"/>
  <c r="J42" i="1"/>
  <c r="Q42" i="1" s="1"/>
  <c r="F38" i="4" s="1"/>
  <c r="J38" i="4" s="1"/>
  <c r="H34" i="1"/>
  <c r="O34" i="1" s="1"/>
  <c r="E34" i="1"/>
  <c r="L34" i="1" s="1"/>
  <c r="I34" i="1"/>
  <c r="P34" i="1" s="1"/>
  <c r="J34" i="1"/>
  <c r="Q34" i="1" s="1"/>
  <c r="F34" i="1"/>
  <c r="M34" i="1" s="1"/>
  <c r="H23" i="1"/>
  <c r="O23" i="1" s="1"/>
  <c r="E23" i="1"/>
  <c r="L23" i="1" s="1"/>
  <c r="I23" i="1"/>
  <c r="P23" i="1" s="1"/>
  <c r="G23" i="1"/>
  <c r="N23" i="1" s="1"/>
  <c r="F23" i="1"/>
  <c r="M23" i="1" s="1"/>
  <c r="J23" i="1"/>
  <c r="Q23" i="1" s="1"/>
  <c r="H19" i="1"/>
  <c r="O19" i="1" s="1"/>
  <c r="E19" i="1"/>
  <c r="L19" i="1" s="1"/>
  <c r="I19" i="1"/>
  <c r="P19" i="1" s="1"/>
  <c r="J19" i="1"/>
  <c r="Q19" i="1" s="1"/>
  <c r="F19" i="1"/>
  <c r="M19" i="1" s="1"/>
  <c r="F15" i="1"/>
  <c r="M15" i="1" s="1"/>
  <c r="J15" i="1"/>
  <c r="Q15" i="1" s="1"/>
  <c r="G15" i="1"/>
  <c r="N15" i="1" s="1"/>
  <c r="E15" i="1"/>
  <c r="I15" i="1"/>
  <c r="P15" i="1" s="1"/>
  <c r="H498" i="1"/>
  <c r="O498" i="1" s="1"/>
  <c r="D494" i="4" s="1"/>
  <c r="L494" i="4" s="1"/>
  <c r="H482" i="1"/>
  <c r="O482" i="1" s="1"/>
  <c r="D478" i="4" s="1"/>
  <c r="L478" i="4" s="1"/>
  <c r="H466" i="1"/>
  <c r="O466" i="1" s="1"/>
  <c r="D462" i="4" s="1"/>
  <c r="L462" i="4" s="1"/>
  <c r="H450" i="1"/>
  <c r="O450" i="1" s="1"/>
  <c r="D446" i="4" s="1"/>
  <c r="L446" i="4" s="1"/>
  <c r="H426" i="1"/>
  <c r="O426" i="1" s="1"/>
  <c r="D422" i="4" s="1"/>
  <c r="L422" i="4" s="1"/>
  <c r="H418" i="1"/>
  <c r="O418" i="1" s="1"/>
  <c r="D414" i="4" s="1"/>
  <c r="L414" i="4" s="1"/>
  <c r="H410" i="1"/>
  <c r="O410" i="1" s="1"/>
  <c r="D406" i="4" s="1"/>
  <c r="L406" i="4" s="1"/>
  <c r="H402" i="1"/>
  <c r="O402" i="1" s="1"/>
  <c r="D398" i="4" s="1"/>
  <c r="L398" i="4" s="1"/>
  <c r="H386" i="1"/>
  <c r="O386" i="1" s="1"/>
  <c r="D382" i="4" s="1"/>
  <c r="L382" i="4" s="1"/>
  <c r="H370" i="1"/>
  <c r="O370" i="1" s="1"/>
  <c r="D366" i="4" s="1"/>
  <c r="L366" i="4" s="1"/>
  <c r="H354" i="1"/>
  <c r="O354" i="1" s="1"/>
  <c r="D350" i="4" s="1"/>
  <c r="L350" i="4" s="1"/>
  <c r="G338" i="1"/>
  <c r="N338" i="1" s="1"/>
  <c r="C334" i="4" s="1"/>
  <c r="M334" i="4" s="1"/>
  <c r="J322" i="1"/>
  <c r="Q322" i="1" s="1"/>
  <c r="F318" i="4" s="1"/>
  <c r="J318" i="4" s="1"/>
  <c r="J306" i="1"/>
  <c r="Q306" i="1" s="1"/>
  <c r="F302" i="4" s="1"/>
  <c r="J302" i="4" s="1"/>
  <c r="F254" i="1"/>
  <c r="M254" i="1" s="1"/>
  <c r="B250" i="4" s="1"/>
  <c r="F222" i="1"/>
  <c r="M222" i="1" s="1"/>
  <c r="B218" i="4" s="1"/>
  <c r="N218" i="4" s="1"/>
  <c r="F206" i="1"/>
  <c r="M206" i="1" s="1"/>
  <c r="B202" i="4" s="1"/>
  <c r="N202" i="4" s="1"/>
  <c r="H470" i="1"/>
  <c r="O470" i="1" s="1"/>
  <c r="D466" i="4" s="1"/>
  <c r="L466" i="4" s="1"/>
  <c r="J346" i="1"/>
  <c r="Q346" i="1" s="1"/>
  <c r="F342" i="4" s="1"/>
  <c r="J342" i="4" s="1"/>
  <c r="J314" i="1"/>
  <c r="Q314" i="1" s="1"/>
  <c r="F310" i="4" s="1"/>
  <c r="J310" i="4" s="1"/>
  <c r="F294" i="1"/>
  <c r="M294" i="1" s="1"/>
  <c r="B290" i="4" s="1"/>
  <c r="N290" i="4" s="1"/>
  <c r="F278" i="1"/>
  <c r="M278" i="1" s="1"/>
  <c r="B274" i="4" s="1"/>
  <c r="F262" i="1"/>
  <c r="M262" i="1" s="1"/>
  <c r="B258" i="4" s="1"/>
  <c r="F246" i="1"/>
  <c r="M246" i="1" s="1"/>
  <c r="B242" i="4" s="1"/>
  <c r="N242" i="4" s="1"/>
  <c r="F230" i="1"/>
  <c r="M230" i="1" s="1"/>
  <c r="B226" i="4" s="1"/>
  <c r="N226" i="4" s="1"/>
  <c r="F214" i="1"/>
  <c r="M214" i="1" s="1"/>
  <c r="B210" i="4" s="1"/>
  <c r="G98" i="1"/>
  <c r="N98" i="1" s="1"/>
  <c r="C94" i="4" s="1"/>
  <c r="M94" i="4" s="1"/>
  <c r="G90" i="1"/>
  <c r="N90" i="1" s="1"/>
  <c r="C86" i="4" s="1"/>
  <c r="M86" i="4" s="1"/>
  <c r="G82" i="1"/>
  <c r="N82" i="1" s="1"/>
  <c r="C78" i="4" s="1"/>
  <c r="M78" i="4" s="1"/>
  <c r="G74" i="1"/>
  <c r="N74" i="1" s="1"/>
  <c r="C70" i="4" s="1"/>
  <c r="M70" i="4" s="1"/>
  <c r="G66" i="1"/>
  <c r="N66" i="1" s="1"/>
  <c r="C62" i="4" s="1"/>
  <c r="M62" i="4" s="1"/>
  <c r="G58" i="1"/>
  <c r="N58" i="1" s="1"/>
  <c r="C54" i="4" s="1"/>
  <c r="M54" i="4" s="1"/>
  <c r="G50" i="1"/>
  <c r="N50" i="1" s="1"/>
  <c r="C46" i="4" s="1"/>
  <c r="M46" i="4" s="1"/>
  <c r="G42" i="1"/>
  <c r="N42" i="1" s="1"/>
  <c r="C38" i="4" s="1"/>
  <c r="M38" i="4" s="1"/>
  <c r="G34" i="1"/>
  <c r="N34" i="1" s="1"/>
  <c r="G19" i="1"/>
  <c r="N19" i="1" s="1"/>
  <c r="H15" i="1"/>
  <c r="O15" i="1" s="1"/>
  <c r="E502" i="1"/>
  <c r="R502" i="1" s="1"/>
  <c r="S502" i="1" s="1"/>
  <c r="I502" i="1"/>
  <c r="P502" i="1" s="1"/>
  <c r="E498" i="4" s="1"/>
  <c r="K498" i="4" s="1"/>
  <c r="F502" i="1"/>
  <c r="M502" i="1" s="1"/>
  <c r="B498" i="4" s="1"/>
  <c r="N498" i="4" s="1"/>
  <c r="J502" i="1"/>
  <c r="Q502" i="1" s="1"/>
  <c r="F498" i="4" s="1"/>
  <c r="J498" i="4" s="1"/>
  <c r="F494" i="1"/>
  <c r="M494" i="1" s="1"/>
  <c r="B490" i="4" s="1"/>
  <c r="N490" i="4" s="1"/>
  <c r="J494" i="1"/>
  <c r="Q494" i="1" s="1"/>
  <c r="F490" i="4" s="1"/>
  <c r="J490" i="4" s="1"/>
  <c r="E494" i="1"/>
  <c r="R494" i="1" s="1"/>
  <c r="S494" i="1" s="1"/>
  <c r="I494" i="1"/>
  <c r="P494" i="1" s="1"/>
  <c r="E490" i="4" s="1"/>
  <c r="K490" i="4" s="1"/>
  <c r="F486" i="1"/>
  <c r="M486" i="1" s="1"/>
  <c r="B482" i="4" s="1"/>
  <c r="N482" i="4" s="1"/>
  <c r="J486" i="1"/>
  <c r="Q486" i="1" s="1"/>
  <c r="F482" i="4" s="1"/>
  <c r="J482" i="4" s="1"/>
  <c r="E486" i="1"/>
  <c r="R486" i="1" s="1"/>
  <c r="S486" i="1" s="1"/>
  <c r="I486" i="1"/>
  <c r="P486" i="1" s="1"/>
  <c r="E482" i="4" s="1"/>
  <c r="K482" i="4" s="1"/>
  <c r="I478" i="1"/>
  <c r="P478" i="1" s="1"/>
  <c r="E474" i="4" s="1"/>
  <c r="K474" i="4" s="1"/>
  <c r="F478" i="1"/>
  <c r="M478" i="1" s="1"/>
  <c r="B474" i="4" s="1"/>
  <c r="N474" i="4" s="1"/>
  <c r="J478" i="1"/>
  <c r="Q478" i="1" s="1"/>
  <c r="F474" i="4" s="1"/>
  <c r="J474" i="4" s="1"/>
  <c r="E478" i="1"/>
  <c r="R478" i="1" s="1"/>
  <c r="S478" i="1" s="1"/>
  <c r="F474" i="1"/>
  <c r="M474" i="1" s="1"/>
  <c r="B470" i="4" s="1"/>
  <c r="N470" i="4" s="1"/>
  <c r="J474" i="1"/>
  <c r="Q474" i="1" s="1"/>
  <c r="F470" i="4" s="1"/>
  <c r="J470" i="4" s="1"/>
  <c r="E474" i="1"/>
  <c r="R474" i="1" s="1"/>
  <c r="S474" i="1" s="1"/>
  <c r="I474" i="1"/>
  <c r="P474" i="1" s="1"/>
  <c r="E470" i="4" s="1"/>
  <c r="K470" i="4" s="1"/>
  <c r="E462" i="1"/>
  <c r="R462" i="1" s="1"/>
  <c r="S462" i="1" s="1"/>
  <c r="I462" i="1"/>
  <c r="P462" i="1" s="1"/>
  <c r="E458" i="4" s="1"/>
  <c r="K458" i="4" s="1"/>
  <c r="F462" i="1"/>
  <c r="M462" i="1" s="1"/>
  <c r="B458" i="4" s="1"/>
  <c r="N458" i="4" s="1"/>
  <c r="J462" i="1"/>
  <c r="Q462" i="1" s="1"/>
  <c r="F458" i="4" s="1"/>
  <c r="J458" i="4" s="1"/>
  <c r="E454" i="1"/>
  <c r="R454" i="1" s="1"/>
  <c r="S454" i="1" s="1"/>
  <c r="I454" i="1"/>
  <c r="P454" i="1" s="1"/>
  <c r="E450" i="4" s="1"/>
  <c r="K450" i="4" s="1"/>
  <c r="F454" i="1"/>
  <c r="M454" i="1" s="1"/>
  <c r="B450" i="4" s="1"/>
  <c r="N450" i="4" s="1"/>
  <c r="J454" i="1"/>
  <c r="Q454" i="1" s="1"/>
  <c r="F450" i="4" s="1"/>
  <c r="J450" i="4" s="1"/>
  <c r="E446" i="1"/>
  <c r="R446" i="1" s="1"/>
  <c r="S446" i="1" s="1"/>
  <c r="I446" i="1"/>
  <c r="P446" i="1" s="1"/>
  <c r="E442" i="4" s="1"/>
  <c r="K442" i="4" s="1"/>
  <c r="F446" i="1"/>
  <c r="M446" i="1" s="1"/>
  <c r="B442" i="4" s="1"/>
  <c r="N442" i="4" s="1"/>
  <c r="J446" i="1"/>
  <c r="Q446" i="1" s="1"/>
  <c r="F442" i="4" s="1"/>
  <c r="J442" i="4" s="1"/>
  <c r="E438" i="1"/>
  <c r="R438" i="1" s="1"/>
  <c r="S438" i="1" s="1"/>
  <c r="I438" i="1"/>
  <c r="P438" i="1" s="1"/>
  <c r="E434" i="4" s="1"/>
  <c r="K434" i="4" s="1"/>
  <c r="F438" i="1"/>
  <c r="M438" i="1" s="1"/>
  <c r="B434" i="4" s="1"/>
  <c r="N434" i="4" s="1"/>
  <c r="J438" i="1"/>
  <c r="Q438" i="1" s="1"/>
  <c r="F434" i="4" s="1"/>
  <c r="J434" i="4" s="1"/>
  <c r="E430" i="1"/>
  <c r="R430" i="1" s="1"/>
  <c r="S430" i="1" s="1"/>
  <c r="I430" i="1"/>
  <c r="P430" i="1" s="1"/>
  <c r="E426" i="4" s="1"/>
  <c r="K426" i="4" s="1"/>
  <c r="F430" i="1"/>
  <c r="M430" i="1" s="1"/>
  <c r="B426" i="4" s="1"/>
  <c r="N426" i="4" s="1"/>
  <c r="J430" i="1"/>
  <c r="Q430" i="1" s="1"/>
  <c r="F426" i="4" s="1"/>
  <c r="J426" i="4" s="1"/>
  <c r="E422" i="1"/>
  <c r="R422" i="1" s="1"/>
  <c r="S422" i="1" s="1"/>
  <c r="I422" i="1"/>
  <c r="P422" i="1" s="1"/>
  <c r="E418" i="4" s="1"/>
  <c r="K418" i="4" s="1"/>
  <c r="F422" i="1"/>
  <c r="M422" i="1" s="1"/>
  <c r="B418" i="4" s="1"/>
  <c r="N418" i="4" s="1"/>
  <c r="J422" i="1"/>
  <c r="Q422" i="1" s="1"/>
  <c r="F418" i="4" s="1"/>
  <c r="J418" i="4" s="1"/>
  <c r="E414" i="1"/>
  <c r="R414" i="1" s="1"/>
  <c r="S414" i="1" s="1"/>
  <c r="I414" i="1"/>
  <c r="P414" i="1" s="1"/>
  <c r="E410" i="4" s="1"/>
  <c r="K410" i="4" s="1"/>
  <c r="F414" i="1"/>
  <c r="M414" i="1" s="1"/>
  <c r="B410" i="4" s="1"/>
  <c r="N410" i="4" s="1"/>
  <c r="J414" i="1"/>
  <c r="Q414" i="1" s="1"/>
  <c r="F410" i="4" s="1"/>
  <c r="J410" i="4" s="1"/>
  <c r="E406" i="1"/>
  <c r="R406" i="1" s="1"/>
  <c r="S406" i="1" s="1"/>
  <c r="I406" i="1"/>
  <c r="P406" i="1" s="1"/>
  <c r="E402" i="4" s="1"/>
  <c r="K402" i="4" s="1"/>
  <c r="F406" i="1"/>
  <c r="M406" i="1" s="1"/>
  <c r="B402" i="4" s="1"/>
  <c r="N402" i="4" s="1"/>
  <c r="J406" i="1"/>
  <c r="Q406" i="1" s="1"/>
  <c r="F402" i="4" s="1"/>
  <c r="J402" i="4" s="1"/>
  <c r="E398" i="1"/>
  <c r="R398" i="1" s="1"/>
  <c r="S398" i="1" s="1"/>
  <c r="I398" i="1"/>
  <c r="P398" i="1" s="1"/>
  <c r="E394" i="4" s="1"/>
  <c r="K394" i="4" s="1"/>
  <c r="F398" i="1"/>
  <c r="M398" i="1" s="1"/>
  <c r="B394" i="4" s="1"/>
  <c r="N394" i="4" s="1"/>
  <c r="J398" i="1"/>
  <c r="Q398" i="1" s="1"/>
  <c r="F394" i="4" s="1"/>
  <c r="J394" i="4" s="1"/>
  <c r="E390" i="1"/>
  <c r="R390" i="1" s="1"/>
  <c r="S390" i="1" s="1"/>
  <c r="I390" i="1"/>
  <c r="P390" i="1" s="1"/>
  <c r="E386" i="4" s="1"/>
  <c r="K386" i="4" s="1"/>
  <c r="F390" i="1"/>
  <c r="M390" i="1" s="1"/>
  <c r="B386" i="4" s="1"/>
  <c r="N386" i="4" s="1"/>
  <c r="J390" i="1"/>
  <c r="Q390" i="1" s="1"/>
  <c r="F386" i="4" s="1"/>
  <c r="J386" i="4" s="1"/>
  <c r="E382" i="1"/>
  <c r="R382" i="1" s="1"/>
  <c r="S382" i="1" s="1"/>
  <c r="I382" i="1"/>
  <c r="P382" i="1" s="1"/>
  <c r="E378" i="4" s="1"/>
  <c r="K378" i="4" s="1"/>
  <c r="F382" i="1"/>
  <c r="M382" i="1" s="1"/>
  <c r="B378" i="4" s="1"/>
  <c r="N378" i="4" s="1"/>
  <c r="J382" i="1"/>
  <c r="Q382" i="1" s="1"/>
  <c r="F378" i="4" s="1"/>
  <c r="J378" i="4" s="1"/>
  <c r="E374" i="1"/>
  <c r="R374" i="1" s="1"/>
  <c r="S374" i="1" s="1"/>
  <c r="I374" i="1"/>
  <c r="P374" i="1" s="1"/>
  <c r="E370" i="4" s="1"/>
  <c r="K370" i="4" s="1"/>
  <c r="F374" i="1"/>
  <c r="M374" i="1" s="1"/>
  <c r="B370" i="4" s="1"/>
  <c r="N370" i="4" s="1"/>
  <c r="J374" i="1"/>
  <c r="Q374" i="1" s="1"/>
  <c r="F370" i="4" s="1"/>
  <c r="J370" i="4" s="1"/>
  <c r="E366" i="1"/>
  <c r="R366" i="1" s="1"/>
  <c r="S366" i="1" s="1"/>
  <c r="I366" i="1"/>
  <c r="P366" i="1" s="1"/>
  <c r="E362" i="4" s="1"/>
  <c r="K362" i="4" s="1"/>
  <c r="F366" i="1"/>
  <c r="M366" i="1" s="1"/>
  <c r="B362" i="4" s="1"/>
  <c r="N362" i="4" s="1"/>
  <c r="J366" i="1"/>
  <c r="Q366" i="1" s="1"/>
  <c r="F362" i="4" s="1"/>
  <c r="J362" i="4" s="1"/>
  <c r="E358" i="1"/>
  <c r="R358" i="1" s="1"/>
  <c r="S358" i="1" s="1"/>
  <c r="I358" i="1"/>
  <c r="P358" i="1" s="1"/>
  <c r="E354" i="4" s="1"/>
  <c r="K354" i="4" s="1"/>
  <c r="F358" i="1"/>
  <c r="M358" i="1" s="1"/>
  <c r="B354" i="4" s="1"/>
  <c r="N354" i="4" s="1"/>
  <c r="J358" i="1"/>
  <c r="Q358" i="1" s="1"/>
  <c r="F354" i="4" s="1"/>
  <c r="J354" i="4" s="1"/>
  <c r="E350" i="1"/>
  <c r="R350" i="1" s="1"/>
  <c r="S350" i="1" s="1"/>
  <c r="I350" i="1"/>
  <c r="P350" i="1" s="1"/>
  <c r="E346" i="4" s="1"/>
  <c r="K346" i="4" s="1"/>
  <c r="F350" i="1"/>
  <c r="M350" i="1" s="1"/>
  <c r="B346" i="4" s="1"/>
  <c r="N346" i="4" s="1"/>
  <c r="J350" i="1"/>
  <c r="Q350" i="1" s="1"/>
  <c r="F346" i="4" s="1"/>
  <c r="J346" i="4" s="1"/>
  <c r="E342" i="1"/>
  <c r="R342" i="1" s="1"/>
  <c r="S342" i="1" s="1"/>
  <c r="I342" i="1"/>
  <c r="P342" i="1" s="1"/>
  <c r="E338" i="4" s="1"/>
  <c r="K338" i="4" s="1"/>
  <c r="G342" i="1"/>
  <c r="N342" i="1" s="1"/>
  <c r="C338" i="4" s="1"/>
  <c r="M338" i="4" s="1"/>
  <c r="H342" i="1"/>
  <c r="O342" i="1" s="1"/>
  <c r="D338" i="4" s="1"/>
  <c r="L338" i="4" s="1"/>
  <c r="E334" i="1"/>
  <c r="R334" i="1" s="1"/>
  <c r="S334" i="1" s="1"/>
  <c r="I334" i="1"/>
  <c r="P334" i="1" s="1"/>
  <c r="E330" i="4" s="1"/>
  <c r="K330" i="4" s="1"/>
  <c r="J334" i="1"/>
  <c r="Q334" i="1" s="1"/>
  <c r="F330" i="4" s="1"/>
  <c r="J330" i="4" s="1"/>
  <c r="F334" i="1"/>
  <c r="M334" i="1" s="1"/>
  <c r="B330" i="4" s="1"/>
  <c r="E326" i="1"/>
  <c r="R326" i="1" s="1"/>
  <c r="S326" i="1" s="1"/>
  <c r="I326" i="1"/>
  <c r="P326" i="1" s="1"/>
  <c r="E322" i="4" s="1"/>
  <c r="K322" i="4" s="1"/>
  <c r="G326" i="1"/>
  <c r="N326" i="1" s="1"/>
  <c r="C322" i="4" s="1"/>
  <c r="M322" i="4" s="1"/>
  <c r="H326" i="1"/>
  <c r="O326" i="1" s="1"/>
  <c r="D322" i="4" s="1"/>
  <c r="L322" i="4" s="1"/>
  <c r="H318" i="1"/>
  <c r="O318" i="1" s="1"/>
  <c r="D314" i="4" s="1"/>
  <c r="L314" i="4" s="1"/>
  <c r="E318" i="1"/>
  <c r="R318" i="1" s="1"/>
  <c r="S318" i="1" s="1"/>
  <c r="I318" i="1"/>
  <c r="P318" i="1" s="1"/>
  <c r="E314" i="4" s="1"/>
  <c r="K314" i="4" s="1"/>
  <c r="G318" i="1"/>
  <c r="N318" i="1" s="1"/>
  <c r="C314" i="4" s="1"/>
  <c r="M314" i="4" s="1"/>
  <c r="J318" i="1"/>
  <c r="Q318" i="1" s="1"/>
  <c r="F314" i="4" s="1"/>
  <c r="J314" i="4" s="1"/>
  <c r="H310" i="1"/>
  <c r="O310" i="1" s="1"/>
  <c r="D306" i="4" s="1"/>
  <c r="L306" i="4" s="1"/>
  <c r="E310" i="1"/>
  <c r="R310" i="1" s="1"/>
  <c r="S310" i="1" s="1"/>
  <c r="I310" i="1"/>
  <c r="P310" i="1" s="1"/>
  <c r="E306" i="4" s="1"/>
  <c r="K306" i="4" s="1"/>
  <c r="G310" i="1"/>
  <c r="N310" i="1" s="1"/>
  <c r="C306" i="4" s="1"/>
  <c r="M306" i="4" s="1"/>
  <c r="J310" i="1"/>
  <c r="Q310" i="1" s="1"/>
  <c r="F306" i="4" s="1"/>
  <c r="J306" i="4" s="1"/>
  <c r="H302" i="1"/>
  <c r="O302" i="1" s="1"/>
  <c r="D298" i="4" s="1"/>
  <c r="L298" i="4" s="1"/>
  <c r="E302" i="1"/>
  <c r="R302" i="1" s="1"/>
  <c r="S302" i="1" s="1"/>
  <c r="I302" i="1"/>
  <c r="P302" i="1" s="1"/>
  <c r="E298" i="4" s="1"/>
  <c r="K298" i="4" s="1"/>
  <c r="G302" i="1"/>
  <c r="N302" i="1" s="1"/>
  <c r="C298" i="4" s="1"/>
  <c r="M298" i="4" s="1"/>
  <c r="J302" i="1"/>
  <c r="Q302" i="1" s="1"/>
  <c r="F298" i="4" s="1"/>
  <c r="J298" i="4" s="1"/>
  <c r="H298" i="1"/>
  <c r="O298" i="1" s="1"/>
  <c r="D294" i="4" s="1"/>
  <c r="L294" i="4" s="1"/>
  <c r="E298" i="1"/>
  <c r="R298" i="1" s="1"/>
  <c r="S298" i="1" s="1"/>
  <c r="I298" i="1"/>
  <c r="P298" i="1" s="1"/>
  <c r="E294" i="4" s="1"/>
  <c r="K294" i="4" s="1"/>
  <c r="F298" i="1"/>
  <c r="M298" i="1" s="1"/>
  <c r="B294" i="4" s="1"/>
  <c r="N294" i="4" s="1"/>
  <c r="H290" i="1"/>
  <c r="O290" i="1" s="1"/>
  <c r="D286" i="4" s="1"/>
  <c r="L286" i="4" s="1"/>
  <c r="E290" i="1"/>
  <c r="R290" i="1" s="1"/>
  <c r="S290" i="1" s="1"/>
  <c r="I290" i="1"/>
  <c r="P290" i="1" s="1"/>
  <c r="E286" i="4" s="1"/>
  <c r="K286" i="4" s="1"/>
  <c r="F290" i="1"/>
  <c r="M290" i="1" s="1"/>
  <c r="B286" i="4" s="1"/>
  <c r="N286" i="4" s="1"/>
  <c r="H282" i="1"/>
  <c r="O282" i="1" s="1"/>
  <c r="D278" i="4" s="1"/>
  <c r="L278" i="4" s="1"/>
  <c r="E282" i="1"/>
  <c r="R282" i="1" s="1"/>
  <c r="S282" i="1" s="1"/>
  <c r="I282" i="1"/>
  <c r="P282" i="1" s="1"/>
  <c r="E278" i="4" s="1"/>
  <c r="K278" i="4" s="1"/>
  <c r="F282" i="1"/>
  <c r="M282" i="1" s="1"/>
  <c r="B278" i="4" s="1"/>
  <c r="N278" i="4" s="1"/>
  <c r="H274" i="1"/>
  <c r="O274" i="1" s="1"/>
  <c r="D270" i="4" s="1"/>
  <c r="L270" i="4" s="1"/>
  <c r="E274" i="1"/>
  <c r="R274" i="1" s="1"/>
  <c r="S274" i="1" s="1"/>
  <c r="I274" i="1"/>
  <c r="P274" i="1" s="1"/>
  <c r="E270" i="4" s="1"/>
  <c r="K270" i="4" s="1"/>
  <c r="F274" i="1"/>
  <c r="M274" i="1" s="1"/>
  <c r="B270" i="4" s="1"/>
  <c r="N270" i="4" s="1"/>
  <c r="H266" i="1"/>
  <c r="O266" i="1" s="1"/>
  <c r="D262" i="4" s="1"/>
  <c r="L262" i="4" s="1"/>
  <c r="E266" i="1"/>
  <c r="R266" i="1" s="1"/>
  <c r="S266" i="1" s="1"/>
  <c r="I266" i="1"/>
  <c r="P266" i="1" s="1"/>
  <c r="E262" i="4" s="1"/>
  <c r="K262" i="4" s="1"/>
  <c r="F266" i="1"/>
  <c r="M266" i="1" s="1"/>
  <c r="B262" i="4" s="1"/>
  <c r="N262" i="4" s="1"/>
  <c r="H258" i="1"/>
  <c r="O258" i="1" s="1"/>
  <c r="D254" i="4" s="1"/>
  <c r="L254" i="4" s="1"/>
  <c r="E258" i="1"/>
  <c r="I258" i="1"/>
  <c r="P258" i="1" s="1"/>
  <c r="E254" i="4" s="1"/>
  <c r="K254" i="4" s="1"/>
  <c r="F258" i="1"/>
  <c r="M258" i="1" s="1"/>
  <c r="B254" i="4" s="1"/>
  <c r="N254" i="4" s="1"/>
  <c r="H250" i="1"/>
  <c r="O250" i="1" s="1"/>
  <c r="D246" i="4" s="1"/>
  <c r="L246" i="4" s="1"/>
  <c r="E250" i="1"/>
  <c r="I250" i="1"/>
  <c r="P250" i="1" s="1"/>
  <c r="E246" i="4" s="1"/>
  <c r="K246" i="4" s="1"/>
  <c r="F250" i="1"/>
  <c r="M250" i="1" s="1"/>
  <c r="B246" i="4" s="1"/>
  <c r="N246" i="4" s="1"/>
  <c r="H242" i="1"/>
  <c r="O242" i="1" s="1"/>
  <c r="D238" i="4" s="1"/>
  <c r="L238" i="4" s="1"/>
  <c r="E242" i="1"/>
  <c r="I242" i="1"/>
  <c r="P242" i="1" s="1"/>
  <c r="E238" i="4" s="1"/>
  <c r="K238" i="4" s="1"/>
  <c r="F242" i="1"/>
  <c r="M242" i="1" s="1"/>
  <c r="B238" i="4" s="1"/>
  <c r="N238" i="4" s="1"/>
  <c r="H234" i="1"/>
  <c r="O234" i="1" s="1"/>
  <c r="D230" i="4" s="1"/>
  <c r="L230" i="4" s="1"/>
  <c r="E234" i="1"/>
  <c r="I234" i="1"/>
  <c r="P234" i="1" s="1"/>
  <c r="E230" i="4" s="1"/>
  <c r="K230" i="4" s="1"/>
  <c r="F234" i="1"/>
  <c r="M234" i="1" s="1"/>
  <c r="B230" i="4" s="1"/>
  <c r="N230" i="4" s="1"/>
  <c r="H226" i="1"/>
  <c r="O226" i="1" s="1"/>
  <c r="D222" i="4" s="1"/>
  <c r="L222" i="4" s="1"/>
  <c r="E226" i="1"/>
  <c r="I226" i="1"/>
  <c r="P226" i="1" s="1"/>
  <c r="E222" i="4" s="1"/>
  <c r="K222" i="4" s="1"/>
  <c r="F226" i="1"/>
  <c r="M226" i="1" s="1"/>
  <c r="B222" i="4" s="1"/>
  <c r="N222" i="4" s="1"/>
  <c r="H218" i="1"/>
  <c r="O218" i="1" s="1"/>
  <c r="D214" i="4" s="1"/>
  <c r="L214" i="4" s="1"/>
  <c r="E218" i="1"/>
  <c r="I218" i="1"/>
  <c r="P218" i="1" s="1"/>
  <c r="E214" i="4" s="1"/>
  <c r="K214" i="4" s="1"/>
  <c r="F218" i="1"/>
  <c r="M218" i="1" s="1"/>
  <c r="B214" i="4" s="1"/>
  <c r="N214" i="4" s="1"/>
  <c r="H210" i="1"/>
  <c r="O210" i="1" s="1"/>
  <c r="D206" i="4" s="1"/>
  <c r="L206" i="4" s="1"/>
  <c r="E210" i="1"/>
  <c r="L210" i="1" s="1"/>
  <c r="A206" i="4" s="1"/>
  <c r="I210" i="1"/>
  <c r="P210" i="1" s="1"/>
  <c r="E206" i="4" s="1"/>
  <c r="K206" i="4" s="1"/>
  <c r="F210" i="1"/>
  <c r="M210" i="1" s="1"/>
  <c r="B206" i="4" s="1"/>
  <c r="N206" i="4" s="1"/>
  <c r="H202" i="1"/>
  <c r="O202" i="1" s="1"/>
  <c r="D198" i="4" s="1"/>
  <c r="L198" i="4" s="1"/>
  <c r="E202" i="1"/>
  <c r="I202" i="1"/>
  <c r="P202" i="1" s="1"/>
  <c r="E198" i="4" s="1"/>
  <c r="K198" i="4" s="1"/>
  <c r="J202" i="1"/>
  <c r="Q202" i="1" s="1"/>
  <c r="F198" i="4" s="1"/>
  <c r="J198" i="4" s="1"/>
  <c r="F202" i="1"/>
  <c r="M202" i="1" s="1"/>
  <c r="B198" i="4" s="1"/>
  <c r="N198" i="4" s="1"/>
  <c r="H194" i="1"/>
  <c r="O194" i="1" s="1"/>
  <c r="D190" i="4" s="1"/>
  <c r="L190" i="4" s="1"/>
  <c r="E194" i="1"/>
  <c r="L194" i="1" s="1"/>
  <c r="A190" i="4" s="1"/>
  <c r="I194" i="1"/>
  <c r="P194" i="1" s="1"/>
  <c r="E190" i="4" s="1"/>
  <c r="K190" i="4" s="1"/>
  <c r="J194" i="1"/>
  <c r="Q194" i="1" s="1"/>
  <c r="F190" i="4" s="1"/>
  <c r="J190" i="4" s="1"/>
  <c r="F194" i="1"/>
  <c r="M194" i="1" s="1"/>
  <c r="B190" i="4" s="1"/>
  <c r="N190" i="4" s="1"/>
  <c r="H186" i="1"/>
  <c r="O186" i="1" s="1"/>
  <c r="D182" i="4" s="1"/>
  <c r="L182" i="4" s="1"/>
  <c r="E186" i="1"/>
  <c r="L186" i="1" s="1"/>
  <c r="A182" i="4" s="1"/>
  <c r="I186" i="1"/>
  <c r="P186" i="1" s="1"/>
  <c r="E182" i="4" s="1"/>
  <c r="K182" i="4" s="1"/>
  <c r="F186" i="1"/>
  <c r="M186" i="1" s="1"/>
  <c r="B182" i="4" s="1"/>
  <c r="N182" i="4" s="1"/>
  <c r="J186" i="1"/>
  <c r="Q186" i="1" s="1"/>
  <c r="F182" i="4" s="1"/>
  <c r="J182" i="4" s="1"/>
  <c r="H178" i="1"/>
  <c r="O178" i="1" s="1"/>
  <c r="D174" i="4" s="1"/>
  <c r="L174" i="4" s="1"/>
  <c r="E178" i="1"/>
  <c r="L178" i="1" s="1"/>
  <c r="A174" i="4" s="1"/>
  <c r="I178" i="1"/>
  <c r="P178" i="1" s="1"/>
  <c r="E174" i="4" s="1"/>
  <c r="K174" i="4" s="1"/>
  <c r="F178" i="1"/>
  <c r="M178" i="1" s="1"/>
  <c r="B174" i="4" s="1"/>
  <c r="N174" i="4" s="1"/>
  <c r="J178" i="1"/>
  <c r="Q178" i="1" s="1"/>
  <c r="F174" i="4" s="1"/>
  <c r="J174" i="4" s="1"/>
  <c r="H170" i="1"/>
  <c r="O170" i="1" s="1"/>
  <c r="D166" i="4" s="1"/>
  <c r="L166" i="4" s="1"/>
  <c r="E170" i="1"/>
  <c r="L170" i="1" s="1"/>
  <c r="A166" i="4" s="1"/>
  <c r="I170" i="1"/>
  <c r="P170" i="1" s="1"/>
  <c r="E166" i="4" s="1"/>
  <c r="K166" i="4" s="1"/>
  <c r="J170" i="1"/>
  <c r="Q170" i="1" s="1"/>
  <c r="F166" i="4" s="1"/>
  <c r="J166" i="4" s="1"/>
  <c r="F170" i="1"/>
  <c r="M170" i="1" s="1"/>
  <c r="B166" i="4" s="1"/>
  <c r="N166" i="4" s="1"/>
  <c r="H162" i="1"/>
  <c r="O162" i="1" s="1"/>
  <c r="D158" i="4" s="1"/>
  <c r="L158" i="4" s="1"/>
  <c r="E162" i="1"/>
  <c r="L162" i="1" s="1"/>
  <c r="A158" i="4" s="1"/>
  <c r="I162" i="1"/>
  <c r="P162" i="1" s="1"/>
  <c r="E158" i="4" s="1"/>
  <c r="K158" i="4" s="1"/>
  <c r="F162" i="1"/>
  <c r="M162" i="1" s="1"/>
  <c r="B158" i="4" s="1"/>
  <c r="N158" i="4" s="1"/>
  <c r="J162" i="1"/>
  <c r="Q162" i="1" s="1"/>
  <c r="F158" i="4" s="1"/>
  <c r="J158" i="4" s="1"/>
  <c r="H154" i="1"/>
  <c r="O154" i="1" s="1"/>
  <c r="D150" i="4" s="1"/>
  <c r="L150" i="4" s="1"/>
  <c r="E154" i="1"/>
  <c r="L154" i="1" s="1"/>
  <c r="A150" i="4" s="1"/>
  <c r="I154" i="1"/>
  <c r="P154" i="1" s="1"/>
  <c r="E150" i="4" s="1"/>
  <c r="K150" i="4" s="1"/>
  <c r="J154" i="1"/>
  <c r="Q154" i="1" s="1"/>
  <c r="F150" i="4" s="1"/>
  <c r="J150" i="4" s="1"/>
  <c r="F154" i="1"/>
  <c r="M154" i="1" s="1"/>
  <c r="B150" i="4" s="1"/>
  <c r="N150" i="4" s="1"/>
  <c r="H146" i="1"/>
  <c r="O146" i="1" s="1"/>
  <c r="D142" i="4" s="1"/>
  <c r="L142" i="4" s="1"/>
  <c r="E146" i="1"/>
  <c r="R146" i="1" s="1"/>
  <c r="S146" i="1" s="1"/>
  <c r="I146" i="1"/>
  <c r="P146" i="1" s="1"/>
  <c r="E142" i="4" s="1"/>
  <c r="K142" i="4" s="1"/>
  <c r="F146" i="1"/>
  <c r="M146" i="1" s="1"/>
  <c r="B142" i="4" s="1"/>
  <c r="N142" i="4" s="1"/>
  <c r="J146" i="1"/>
  <c r="Q146" i="1" s="1"/>
  <c r="F142" i="4" s="1"/>
  <c r="J142" i="4" s="1"/>
  <c r="H138" i="1"/>
  <c r="O138" i="1" s="1"/>
  <c r="D134" i="4" s="1"/>
  <c r="L134" i="4" s="1"/>
  <c r="E138" i="1"/>
  <c r="I138" i="1"/>
  <c r="P138" i="1" s="1"/>
  <c r="E134" i="4" s="1"/>
  <c r="K134" i="4" s="1"/>
  <c r="J138" i="1"/>
  <c r="Q138" i="1" s="1"/>
  <c r="F134" i="4" s="1"/>
  <c r="J134" i="4" s="1"/>
  <c r="F138" i="1"/>
  <c r="M138" i="1" s="1"/>
  <c r="B134" i="4" s="1"/>
  <c r="N134" i="4" s="1"/>
  <c r="H130" i="1"/>
  <c r="O130" i="1" s="1"/>
  <c r="D126" i="4" s="1"/>
  <c r="L126" i="4" s="1"/>
  <c r="E130" i="1"/>
  <c r="L130" i="1" s="1"/>
  <c r="A126" i="4" s="1"/>
  <c r="I130" i="1"/>
  <c r="P130" i="1" s="1"/>
  <c r="E126" i="4" s="1"/>
  <c r="K126" i="4" s="1"/>
  <c r="F130" i="1"/>
  <c r="M130" i="1" s="1"/>
  <c r="B126" i="4" s="1"/>
  <c r="N126" i="4" s="1"/>
  <c r="J130" i="1"/>
  <c r="Q130" i="1" s="1"/>
  <c r="F126" i="4" s="1"/>
  <c r="J126" i="4" s="1"/>
  <c r="H122" i="1"/>
  <c r="O122" i="1" s="1"/>
  <c r="D118" i="4" s="1"/>
  <c r="L118" i="4" s="1"/>
  <c r="E122" i="1"/>
  <c r="L122" i="1" s="1"/>
  <c r="A118" i="4" s="1"/>
  <c r="I122" i="1"/>
  <c r="P122" i="1" s="1"/>
  <c r="E118" i="4" s="1"/>
  <c r="K118" i="4" s="1"/>
  <c r="J122" i="1"/>
  <c r="Q122" i="1" s="1"/>
  <c r="F118" i="4" s="1"/>
  <c r="J118" i="4" s="1"/>
  <c r="F122" i="1"/>
  <c r="M122" i="1" s="1"/>
  <c r="B118" i="4" s="1"/>
  <c r="N118" i="4" s="1"/>
  <c r="H114" i="1"/>
  <c r="O114" i="1" s="1"/>
  <c r="D110" i="4" s="1"/>
  <c r="L110" i="4" s="1"/>
  <c r="E114" i="1"/>
  <c r="R114" i="1" s="1"/>
  <c r="S114" i="1" s="1"/>
  <c r="I114" i="1"/>
  <c r="P114" i="1" s="1"/>
  <c r="E110" i="4" s="1"/>
  <c r="K110" i="4" s="1"/>
  <c r="F114" i="1"/>
  <c r="M114" i="1" s="1"/>
  <c r="B110" i="4" s="1"/>
  <c r="N110" i="4" s="1"/>
  <c r="J114" i="1"/>
  <c r="Q114" i="1" s="1"/>
  <c r="F110" i="4" s="1"/>
  <c r="J110" i="4" s="1"/>
  <c r="H106" i="1"/>
  <c r="O106" i="1" s="1"/>
  <c r="D102" i="4" s="1"/>
  <c r="L102" i="4" s="1"/>
  <c r="E106" i="1"/>
  <c r="I106" i="1"/>
  <c r="P106" i="1" s="1"/>
  <c r="E102" i="4" s="1"/>
  <c r="K102" i="4" s="1"/>
  <c r="J106" i="1"/>
  <c r="Q106" i="1" s="1"/>
  <c r="F102" i="4" s="1"/>
  <c r="J102" i="4" s="1"/>
  <c r="F106" i="1"/>
  <c r="M106" i="1" s="1"/>
  <c r="B102" i="4" s="1"/>
  <c r="N102" i="4" s="1"/>
  <c r="H94" i="1"/>
  <c r="O94" i="1" s="1"/>
  <c r="D90" i="4" s="1"/>
  <c r="L90" i="4" s="1"/>
  <c r="E94" i="1"/>
  <c r="R94" i="1" s="1"/>
  <c r="S94" i="1" s="1"/>
  <c r="I94" i="1"/>
  <c r="P94" i="1" s="1"/>
  <c r="E90" i="4" s="1"/>
  <c r="K90" i="4" s="1"/>
  <c r="G94" i="1"/>
  <c r="N94" i="1" s="1"/>
  <c r="C90" i="4" s="1"/>
  <c r="M90" i="4" s="1"/>
  <c r="F94" i="1"/>
  <c r="M94" i="1" s="1"/>
  <c r="B90" i="4" s="1"/>
  <c r="N90" i="4" s="1"/>
  <c r="J94" i="1"/>
  <c r="Q94" i="1" s="1"/>
  <c r="F90" i="4" s="1"/>
  <c r="J90" i="4" s="1"/>
  <c r="H86" i="1"/>
  <c r="O86" i="1" s="1"/>
  <c r="D82" i="4" s="1"/>
  <c r="L82" i="4" s="1"/>
  <c r="E86" i="1"/>
  <c r="L86" i="1" s="1"/>
  <c r="A82" i="4" s="1"/>
  <c r="I86" i="1"/>
  <c r="P86" i="1" s="1"/>
  <c r="E82" i="4" s="1"/>
  <c r="K82" i="4" s="1"/>
  <c r="G86" i="1"/>
  <c r="N86" i="1" s="1"/>
  <c r="C82" i="4" s="1"/>
  <c r="M82" i="4" s="1"/>
  <c r="F86" i="1"/>
  <c r="M86" i="1" s="1"/>
  <c r="B82" i="4" s="1"/>
  <c r="N82" i="4" s="1"/>
  <c r="J86" i="1"/>
  <c r="Q86" i="1" s="1"/>
  <c r="F82" i="4" s="1"/>
  <c r="J82" i="4" s="1"/>
  <c r="H78" i="1"/>
  <c r="O78" i="1" s="1"/>
  <c r="D74" i="4" s="1"/>
  <c r="L74" i="4" s="1"/>
  <c r="E78" i="1"/>
  <c r="L78" i="1" s="1"/>
  <c r="A74" i="4" s="1"/>
  <c r="I78" i="1"/>
  <c r="P78" i="1" s="1"/>
  <c r="E74" i="4" s="1"/>
  <c r="K74" i="4" s="1"/>
  <c r="G78" i="1"/>
  <c r="N78" i="1" s="1"/>
  <c r="C74" i="4" s="1"/>
  <c r="M74" i="4" s="1"/>
  <c r="J78" i="1"/>
  <c r="Q78" i="1" s="1"/>
  <c r="F74" i="4" s="1"/>
  <c r="J74" i="4" s="1"/>
  <c r="F78" i="1"/>
  <c r="M78" i="1" s="1"/>
  <c r="B74" i="4" s="1"/>
  <c r="N74" i="4" s="1"/>
  <c r="H70" i="1"/>
  <c r="O70" i="1" s="1"/>
  <c r="D66" i="4" s="1"/>
  <c r="L66" i="4" s="1"/>
  <c r="E70" i="1"/>
  <c r="R70" i="1" s="1"/>
  <c r="S70" i="1" s="1"/>
  <c r="I70" i="1"/>
  <c r="P70" i="1" s="1"/>
  <c r="E66" i="4" s="1"/>
  <c r="K66" i="4" s="1"/>
  <c r="G70" i="1"/>
  <c r="N70" i="1" s="1"/>
  <c r="C66" i="4" s="1"/>
  <c r="M66" i="4" s="1"/>
  <c r="J70" i="1"/>
  <c r="Q70" i="1" s="1"/>
  <c r="F66" i="4" s="1"/>
  <c r="J66" i="4" s="1"/>
  <c r="F70" i="1"/>
  <c r="M70" i="1" s="1"/>
  <c r="B66" i="4" s="1"/>
  <c r="N66" i="4" s="1"/>
  <c r="H62" i="1"/>
  <c r="O62" i="1" s="1"/>
  <c r="D58" i="4" s="1"/>
  <c r="L58" i="4" s="1"/>
  <c r="E62" i="1"/>
  <c r="R62" i="1" s="1"/>
  <c r="S62" i="1" s="1"/>
  <c r="I62" i="1"/>
  <c r="P62" i="1" s="1"/>
  <c r="E58" i="4" s="1"/>
  <c r="K58" i="4" s="1"/>
  <c r="G62" i="1"/>
  <c r="N62" i="1" s="1"/>
  <c r="C58" i="4" s="1"/>
  <c r="M58" i="4" s="1"/>
  <c r="F62" i="1"/>
  <c r="M62" i="1" s="1"/>
  <c r="B58" i="4" s="1"/>
  <c r="N58" i="4" s="1"/>
  <c r="J62" i="1"/>
  <c r="Q62" i="1" s="1"/>
  <c r="F58" i="4" s="1"/>
  <c r="J58" i="4" s="1"/>
  <c r="H54" i="1"/>
  <c r="O54" i="1" s="1"/>
  <c r="D50" i="4" s="1"/>
  <c r="L50" i="4" s="1"/>
  <c r="E54" i="1"/>
  <c r="L54" i="1" s="1"/>
  <c r="A50" i="4" s="1"/>
  <c r="I54" i="1"/>
  <c r="P54" i="1" s="1"/>
  <c r="E50" i="4" s="1"/>
  <c r="K50" i="4" s="1"/>
  <c r="G54" i="1"/>
  <c r="N54" i="1" s="1"/>
  <c r="C50" i="4" s="1"/>
  <c r="M50" i="4" s="1"/>
  <c r="F54" i="1"/>
  <c r="M54" i="1" s="1"/>
  <c r="B50" i="4" s="1"/>
  <c r="N50" i="4" s="1"/>
  <c r="J54" i="1"/>
  <c r="Q54" i="1" s="1"/>
  <c r="F50" i="4" s="1"/>
  <c r="J50" i="4" s="1"/>
  <c r="H46" i="1"/>
  <c r="O46" i="1" s="1"/>
  <c r="D42" i="4" s="1"/>
  <c r="L42" i="4" s="1"/>
  <c r="E46" i="1"/>
  <c r="R46" i="1" s="1"/>
  <c r="S46" i="1" s="1"/>
  <c r="I46" i="1"/>
  <c r="P46" i="1" s="1"/>
  <c r="E42" i="4" s="1"/>
  <c r="K42" i="4" s="1"/>
  <c r="G46" i="1"/>
  <c r="N46" i="1" s="1"/>
  <c r="C42" i="4" s="1"/>
  <c r="M42" i="4" s="1"/>
  <c r="J46" i="1"/>
  <c r="Q46" i="1" s="1"/>
  <c r="F42" i="4" s="1"/>
  <c r="J42" i="4" s="1"/>
  <c r="F46" i="1"/>
  <c r="M46" i="1" s="1"/>
  <c r="B42" i="4" s="1"/>
  <c r="N42" i="4" s="1"/>
  <c r="H38" i="1"/>
  <c r="O38" i="1" s="1"/>
  <c r="E38" i="1"/>
  <c r="L38" i="1" s="1"/>
  <c r="I38" i="1"/>
  <c r="P38" i="1" s="1"/>
  <c r="G38" i="1"/>
  <c r="N38" i="1" s="1"/>
  <c r="F38" i="1"/>
  <c r="M38" i="1" s="1"/>
  <c r="J38" i="1"/>
  <c r="Q38" i="1" s="1"/>
  <c r="H30" i="1"/>
  <c r="O30" i="1" s="1"/>
  <c r="E30" i="1"/>
  <c r="I30" i="1"/>
  <c r="P30" i="1" s="1"/>
  <c r="G30" i="1"/>
  <c r="N30" i="1" s="1"/>
  <c r="F30" i="1"/>
  <c r="M30" i="1" s="1"/>
  <c r="J30" i="1"/>
  <c r="Q30" i="1" s="1"/>
  <c r="F11" i="1"/>
  <c r="M11" i="1" s="1"/>
  <c r="J11" i="1"/>
  <c r="Q11" i="1" s="1"/>
  <c r="G11" i="1"/>
  <c r="N11" i="1" s="1"/>
  <c r="H11" i="1"/>
  <c r="O11" i="1" s="1"/>
  <c r="I11" i="1"/>
  <c r="P11" i="1" s="1"/>
  <c r="E11" i="1"/>
  <c r="L11" i="1" s="1"/>
  <c r="H506" i="1"/>
  <c r="O506" i="1" s="1"/>
  <c r="D502" i="4" s="1"/>
  <c r="L502" i="4" s="1"/>
  <c r="H490" i="1"/>
  <c r="O490" i="1" s="1"/>
  <c r="D486" i="4" s="1"/>
  <c r="L486" i="4" s="1"/>
  <c r="H474" i="1"/>
  <c r="O474" i="1" s="1"/>
  <c r="D470" i="4" s="1"/>
  <c r="L470" i="4" s="1"/>
  <c r="H458" i="1"/>
  <c r="O458" i="1" s="1"/>
  <c r="D454" i="4" s="1"/>
  <c r="L454" i="4" s="1"/>
  <c r="H442" i="1"/>
  <c r="O442" i="1" s="1"/>
  <c r="D438" i="4" s="1"/>
  <c r="L438" i="4" s="1"/>
  <c r="H434" i="1"/>
  <c r="O434" i="1" s="1"/>
  <c r="D430" i="4" s="1"/>
  <c r="L430" i="4" s="1"/>
  <c r="H394" i="1"/>
  <c r="O394" i="1" s="1"/>
  <c r="D390" i="4" s="1"/>
  <c r="L390" i="4" s="1"/>
  <c r="H378" i="1"/>
  <c r="O378" i="1" s="1"/>
  <c r="D374" i="4" s="1"/>
  <c r="L374" i="4" s="1"/>
  <c r="H362" i="1"/>
  <c r="O362" i="1" s="1"/>
  <c r="D358" i="4" s="1"/>
  <c r="L358" i="4" s="1"/>
  <c r="H334" i="1"/>
  <c r="O334" i="1" s="1"/>
  <c r="D330" i="4" s="1"/>
  <c r="L330" i="4" s="1"/>
  <c r="J330" i="1"/>
  <c r="Q330" i="1" s="1"/>
  <c r="F326" i="4" s="1"/>
  <c r="J326" i="4" s="1"/>
  <c r="F318" i="1"/>
  <c r="M318" i="1" s="1"/>
  <c r="B314" i="4" s="1"/>
  <c r="N314" i="4" s="1"/>
  <c r="F302" i="1"/>
  <c r="M302" i="1" s="1"/>
  <c r="B298" i="4" s="1"/>
  <c r="N298" i="4" s="1"/>
  <c r="F286" i="1"/>
  <c r="M286" i="1" s="1"/>
  <c r="B282" i="4" s="1"/>
  <c r="N282" i="4" s="1"/>
  <c r="F270" i="1"/>
  <c r="M270" i="1" s="1"/>
  <c r="B266" i="4" s="1"/>
  <c r="N266" i="4" s="1"/>
  <c r="F238" i="1"/>
  <c r="M238" i="1" s="1"/>
  <c r="B234" i="4" s="1"/>
  <c r="J210" i="1"/>
  <c r="Q210" i="1" s="1"/>
  <c r="F206" i="4" s="1"/>
  <c r="J206" i="4" s="1"/>
  <c r="G502" i="1"/>
  <c r="N502" i="1" s="1"/>
  <c r="C498" i="4" s="1"/>
  <c r="M498" i="4" s="1"/>
  <c r="G494" i="1"/>
  <c r="N494" i="1" s="1"/>
  <c r="C490" i="4" s="1"/>
  <c r="M490" i="4" s="1"/>
  <c r="G486" i="1"/>
  <c r="N486" i="1" s="1"/>
  <c r="C482" i="4" s="1"/>
  <c r="M482" i="4" s="1"/>
  <c r="G478" i="1"/>
  <c r="N478" i="1" s="1"/>
  <c r="C474" i="4" s="1"/>
  <c r="M474" i="4" s="1"/>
  <c r="G470" i="1"/>
  <c r="N470" i="1" s="1"/>
  <c r="C466" i="4" s="1"/>
  <c r="M466" i="4" s="1"/>
  <c r="G462" i="1"/>
  <c r="N462" i="1" s="1"/>
  <c r="C458" i="4" s="1"/>
  <c r="M458" i="4" s="1"/>
  <c r="G454" i="1"/>
  <c r="N454" i="1" s="1"/>
  <c r="C450" i="4" s="1"/>
  <c r="M450" i="4" s="1"/>
  <c r="G446" i="1"/>
  <c r="N446" i="1" s="1"/>
  <c r="C442" i="4" s="1"/>
  <c r="M442" i="4" s="1"/>
  <c r="G438" i="1"/>
  <c r="N438" i="1" s="1"/>
  <c r="C434" i="4" s="1"/>
  <c r="M434" i="4" s="1"/>
  <c r="G430" i="1"/>
  <c r="N430" i="1" s="1"/>
  <c r="C426" i="4" s="1"/>
  <c r="M426" i="4" s="1"/>
  <c r="G422" i="1"/>
  <c r="N422" i="1" s="1"/>
  <c r="C418" i="4" s="1"/>
  <c r="M418" i="4" s="1"/>
  <c r="G414" i="1"/>
  <c r="N414" i="1" s="1"/>
  <c r="C410" i="4" s="1"/>
  <c r="M410" i="4" s="1"/>
  <c r="G406" i="1"/>
  <c r="N406" i="1" s="1"/>
  <c r="C402" i="4" s="1"/>
  <c r="M402" i="4" s="1"/>
  <c r="G398" i="1"/>
  <c r="N398" i="1" s="1"/>
  <c r="C394" i="4" s="1"/>
  <c r="M394" i="4" s="1"/>
  <c r="G390" i="1"/>
  <c r="N390" i="1" s="1"/>
  <c r="C386" i="4" s="1"/>
  <c r="M386" i="4" s="1"/>
  <c r="G382" i="1"/>
  <c r="N382" i="1" s="1"/>
  <c r="C378" i="4" s="1"/>
  <c r="M378" i="4" s="1"/>
  <c r="G374" i="1"/>
  <c r="N374" i="1" s="1"/>
  <c r="C370" i="4" s="1"/>
  <c r="M370" i="4" s="1"/>
  <c r="G366" i="1"/>
  <c r="N366" i="1" s="1"/>
  <c r="C362" i="4" s="1"/>
  <c r="M362" i="4" s="1"/>
  <c r="G358" i="1"/>
  <c r="N358" i="1" s="1"/>
  <c r="C354" i="4" s="1"/>
  <c r="M354" i="4" s="1"/>
  <c r="G350" i="1"/>
  <c r="N350" i="1" s="1"/>
  <c r="C346" i="4" s="1"/>
  <c r="M346" i="4" s="1"/>
  <c r="H346" i="1"/>
  <c r="O346" i="1" s="1"/>
  <c r="D342" i="4" s="1"/>
  <c r="L342" i="4" s="1"/>
  <c r="J342" i="1"/>
  <c r="Q342" i="1" s="1"/>
  <c r="F338" i="4" s="1"/>
  <c r="J338" i="4" s="1"/>
  <c r="G314" i="1"/>
  <c r="N314" i="1" s="1"/>
  <c r="C310" i="4" s="1"/>
  <c r="M310" i="4" s="1"/>
  <c r="G298" i="1"/>
  <c r="N298" i="1" s="1"/>
  <c r="C294" i="4" s="1"/>
  <c r="M294" i="4" s="1"/>
  <c r="G282" i="1"/>
  <c r="N282" i="1" s="1"/>
  <c r="C278" i="4" s="1"/>
  <c r="M278" i="4" s="1"/>
  <c r="G266" i="1"/>
  <c r="N266" i="1" s="1"/>
  <c r="C262" i="4" s="1"/>
  <c r="M262" i="4" s="1"/>
  <c r="G250" i="1"/>
  <c r="N250" i="1" s="1"/>
  <c r="C246" i="4" s="1"/>
  <c r="M246" i="4" s="1"/>
  <c r="G234" i="1"/>
  <c r="N234" i="1" s="1"/>
  <c r="C230" i="4" s="1"/>
  <c r="M230" i="4" s="1"/>
  <c r="G218" i="1"/>
  <c r="N218" i="1" s="1"/>
  <c r="C214" i="4" s="1"/>
  <c r="M214" i="4" s="1"/>
  <c r="F323" i="1"/>
  <c r="M323" i="1" s="1"/>
  <c r="B319" i="4" s="1"/>
  <c r="N319" i="4" s="1"/>
  <c r="J323" i="1"/>
  <c r="Q323" i="1" s="1"/>
  <c r="F319" i="4" s="1"/>
  <c r="J319" i="4" s="1"/>
  <c r="G323" i="1"/>
  <c r="N323" i="1" s="1"/>
  <c r="C319" i="4" s="1"/>
  <c r="M319" i="4" s="1"/>
  <c r="F315" i="1"/>
  <c r="M315" i="1" s="1"/>
  <c r="B311" i="4" s="1"/>
  <c r="N311" i="4" s="1"/>
  <c r="J315" i="1"/>
  <c r="Q315" i="1" s="1"/>
  <c r="F311" i="4" s="1"/>
  <c r="J311" i="4" s="1"/>
  <c r="G315" i="1"/>
  <c r="N315" i="1" s="1"/>
  <c r="C311" i="4" s="1"/>
  <c r="M311" i="4" s="1"/>
  <c r="F307" i="1"/>
  <c r="M307" i="1" s="1"/>
  <c r="B303" i="4" s="1"/>
  <c r="N303" i="4" s="1"/>
  <c r="J307" i="1"/>
  <c r="Q307" i="1" s="1"/>
  <c r="F303" i="4" s="1"/>
  <c r="J303" i="4" s="1"/>
  <c r="G307" i="1"/>
  <c r="N307" i="1" s="1"/>
  <c r="C303" i="4" s="1"/>
  <c r="M303" i="4" s="1"/>
  <c r="F299" i="1"/>
  <c r="M299" i="1" s="1"/>
  <c r="B295" i="4" s="1"/>
  <c r="N295" i="4" s="1"/>
  <c r="J299" i="1"/>
  <c r="Q299" i="1" s="1"/>
  <c r="F295" i="4" s="1"/>
  <c r="J295" i="4" s="1"/>
  <c r="G299" i="1"/>
  <c r="N299" i="1" s="1"/>
  <c r="C295" i="4" s="1"/>
  <c r="M295" i="4" s="1"/>
  <c r="F291" i="1"/>
  <c r="M291" i="1" s="1"/>
  <c r="B287" i="4" s="1"/>
  <c r="N287" i="4" s="1"/>
  <c r="J291" i="1"/>
  <c r="Q291" i="1" s="1"/>
  <c r="F287" i="4" s="1"/>
  <c r="J287" i="4" s="1"/>
  <c r="G291" i="1"/>
  <c r="N291" i="1" s="1"/>
  <c r="C287" i="4" s="1"/>
  <c r="M287" i="4" s="1"/>
  <c r="F283" i="1"/>
  <c r="M283" i="1" s="1"/>
  <c r="B279" i="4" s="1"/>
  <c r="N279" i="4" s="1"/>
  <c r="J283" i="1"/>
  <c r="Q283" i="1" s="1"/>
  <c r="F279" i="4" s="1"/>
  <c r="J279" i="4" s="1"/>
  <c r="G283" i="1"/>
  <c r="N283" i="1" s="1"/>
  <c r="C279" i="4" s="1"/>
  <c r="M279" i="4" s="1"/>
  <c r="F275" i="1"/>
  <c r="M275" i="1" s="1"/>
  <c r="B271" i="4" s="1"/>
  <c r="N271" i="4" s="1"/>
  <c r="J275" i="1"/>
  <c r="Q275" i="1" s="1"/>
  <c r="F271" i="4" s="1"/>
  <c r="J271" i="4" s="1"/>
  <c r="G275" i="1"/>
  <c r="N275" i="1" s="1"/>
  <c r="C271" i="4" s="1"/>
  <c r="M271" i="4" s="1"/>
  <c r="F267" i="1"/>
  <c r="M267" i="1" s="1"/>
  <c r="B263" i="4" s="1"/>
  <c r="N263" i="4" s="1"/>
  <c r="J267" i="1"/>
  <c r="Q267" i="1" s="1"/>
  <c r="F263" i="4" s="1"/>
  <c r="J263" i="4" s="1"/>
  <c r="G267" i="1"/>
  <c r="N267" i="1" s="1"/>
  <c r="C263" i="4" s="1"/>
  <c r="M263" i="4" s="1"/>
  <c r="F259" i="1"/>
  <c r="M259" i="1" s="1"/>
  <c r="B255" i="4" s="1"/>
  <c r="N255" i="4" s="1"/>
  <c r="J259" i="1"/>
  <c r="Q259" i="1" s="1"/>
  <c r="F255" i="4" s="1"/>
  <c r="J255" i="4" s="1"/>
  <c r="G259" i="1"/>
  <c r="N259" i="1" s="1"/>
  <c r="C255" i="4" s="1"/>
  <c r="M255" i="4" s="1"/>
  <c r="F251" i="1"/>
  <c r="M251" i="1" s="1"/>
  <c r="B247" i="4" s="1"/>
  <c r="N247" i="4" s="1"/>
  <c r="J251" i="1"/>
  <c r="Q251" i="1" s="1"/>
  <c r="F247" i="4" s="1"/>
  <c r="J247" i="4" s="1"/>
  <c r="G251" i="1"/>
  <c r="N251" i="1" s="1"/>
  <c r="C247" i="4" s="1"/>
  <c r="M247" i="4" s="1"/>
  <c r="F243" i="1"/>
  <c r="M243" i="1" s="1"/>
  <c r="B239" i="4" s="1"/>
  <c r="N239" i="4" s="1"/>
  <c r="J243" i="1"/>
  <c r="Q243" i="1" s="1"/>
  <c r="F239" i="4" s="1"/>
  <c r="J239" i="4" s="1"/>
  <c r="G243" i="1"/>
  <c r="N243" i="1" s="1"/>
  <c r="C239" i="4" s="1"/>
  <c r="M239" i="4" s="1"/>
  <c r="F235" i="1"/>
  <c r="M235" i="1" s="1"/>
  <c r="B231" i="4" s="1"/>
  <c r="N231" i="4" s="1"/>
  <c r="J235" i="1"/>
  <c r="Q235" i="1" s="1"/>
  <c r="F231" i="4" s="1"/>
  <c r="J231" i="4" s="1"/>
  <c r="G235" i="1"/>
  <c r="N235" i="1" s="1"/>
  <c r="C231" i="4" s="1"/>
  <c r="M231" i="4" s="1"/>
  <c r="F227" i="1"/>
  <c r="M227" i="1" s="1"/>
  <c r="B223" i="4" s="1"/>
  <c r="N223" i="4" s="1"/>
  <c r="J227" i="1"/>
  <c r="Q227" i="1" s="1"/>
  <c r="F223" i="4" s="1"/>
  <c r="J223" i="4" s="1"/>
  <c r="G227" i="1"/>
  <c r="N227" i="1" s="1"/>
  <c r="C223" i="4" s="1"/>
  <c r="M223" i="4" s="1"/>
  <c r="F219" i="1"/>
  <c r="M219" i="1" s="1"/>
  <c r="B215" i="4" s="1"/>
  <c r="N215" i="4" s="1"/>
  <c r="J219" i="1"/>
  <c r="Q219" i="1" s="1"/>
  <c r="F215" i="4" s="1"/>
  <c r="J215" i="4" s="1"/>
  <c r="G219" i="1"/>
  <c r="N219" i="1" s="1"/>
  <c r="C215" i="4" s="1"/>
  <c r="M215" i="4" s="1"/>
  <c r="F211" i="1"/>
  <c r="M211" i="1" s="1"/>
  <c r="B207" i="4" s="1"/>
  <c r="N207" i="4" s="1"/>
  <c r="J211" i="1"/>
  <c r="Q211" i="1" s="1"/>
  <c r="F207" i="4" s="1"/>
  <c r="J207" i="4" s="1"/>
  <c r="G211" i="1"/>
  <c r="N211" i="1" s="1"/>
  <c r="C207" i="4" s="1"/>
  <c r="M207" i="4" s="1"/>
  <c r="F203" i="1"/>
  <c r="M203" i="1" s="1"/>
  <c r="B199" i="4" s="1"/>
  <c r="N199" i="4" s="1"/>
  <c r="J203" i="1"/>
  <c r="Q203" i="1" s="1"/>
  <c r="F199" i="4" s="1"/>
  <c r="J199" i="4" s="1"/>
  <c r="G203" i="1"/>
  <c r="N203" i="1" s="1"/>
  <c r="C199" i="4" s="1"/>
  <c r="M199" i="4" s="1"/>
  <c r="F195" i="1"/>
  <c r="M195" i="1" s="1"/>
  <c r="B191" i="4" s="1"/>
  <c r="N191" i="4" s="1"/>
  <c r="J195" i="1"/>
  <c r="Q195" i="1" s="1"/>
  <c r="F191" i="4" s="1"/>
  <c r="J191" i="4" s="1"/>
  <c r="G195" i="1"/>
  <c r="N195" i="1" s="1"/>
  <c r="C191" i="4" s="1"/>
  <c r="M191" i="4" s="1"/>
  <c r="F187" i="1"/>
  <c r="M187" i="1" s="1"/>
  <c r="B183" i="4" s="1"/>
  <c r="N183" i="4" s="1"/>
  <c r="J187" i="1"/>
  <c r="Q187" i="1" s="1"/>
  <c r="F183" i="4" s="1"/>
  <c r="J183" i="4" s="1"/>
  <c r="G187" i="1"/>
  <c r="N187" i="1" s="1"/>
  <c r="C183" i="4" s="1"/>
  <c r="M183" i="4" s="1"/>
  <c r="F179" i="1"/>
  <c r="M179" i="1" s="1"/>
  <c r="B175" i="4" s="1"/>
  <c r="N175" i="4" s="1"/>
  <c r="J179" i="1"/>
  <c r="Q179" i="1" s="1"/>
  <c r="F175" i="4" s="1"/>
  <c r="J175" i="4" s="1"/>
  <c r="G179" i="1"/>
  <c r="N179" i="1" s="1"/>
  <c r="C175" i="4" s="1"/>
  <c r="M175" i="4" s="1"/>
  <c r="F171" i="1"/>
  <c r="M171" i="1" s="1"/>
  <c r="B167" i="4" s="1"/>
  <c r="N167" i="4" s="1"/>
  <c r="J171" i="1"/>
  <c r="Q171" i="1" s="1"/>
  <c r="F167" i="4" s="1"/>
  <c r="J167" i="4" s="1"/>
  <c r="G171" i="1"/>
  <c r="N171" i="1" s="1"/>
  <c r="C167" i="4" s="1"/>
  <c r="M167" i="4" s="1"/>
  <c r="F163" i="1"/>
  <c r="M163" i="1" s="1"/>
  <c r="B159" i="4" s="1"/>
  <c r="N159" i="4" s="1"/>
  <c r="J163" i="1"/>
  <c r="Q163" i="1" s="1"/>
  <c r="F159" i="4" s="1"/>
  <c r="J159" i="4" s="1"/>
  <c r="G163" i="1"/>
  <c r="N163" i="1" s="1"/>
  <c r="C159" i="4" s="1"/>
  <c r="M159" i="4" s="1"/>
  <c r="F155" i="1"/>
  <c r="M155" i="1" s="1"/>
  <c r="B151" i="4" s="1"/>
  <c r="N151" i="4" s="1"/>
  <c r="J155" i="1"/>
  <c r="Q155" i="1" s="1"/>
  <c r="F151" i="4" s="1"/>
  <c r="J151" i="4" s="1"/>
  <c r="G155" i="1"/>
  <c r="N155" i="1" s="1"/>
  <c r="C151" i="4" s="1"/>
  <c r="M151" i="4" s="1"/>
  <c r="F147" i="1"/>
  <c r="M147" i="1" s="1"/>
  <c r="B143" i="4" s="1"/>
  <c r="N143" i="4" s="1"/>
  <c r="J147" i="1"/>
  <c r="Q147" i="1" s="1"/>
  <c r="F143" i="4" s="1"/>
  <c r="J143" i="4" s="1"/>
  <c r="G147" i="1"/>
  <c r="N147" i="1" s="1"/>
  <c r="C143" i="4" s="1"/>
  <c r="M143" i="4" s="1"/>
  <c r="F139" i="1"/>
  <c r="M139" i="1" s="1"/>
  <c r="B135" i="4" s="1"/>
  <c r="N135" i="4" s="1"/>
  <c r="J139" i="1"/>
  <c r="Q139" i="1" s="1"/>
  <c r="F135" i="4" s="1"/>
  <c r="J135" i="4" s="1"/>
  <c r="G139" i="1"/>
  <c r="N139" i="1" s="1"/>
  <c r="C135" i="4" s="1"/>
  <c r="M135" i="4" s="1"/>
  <c r="F131" i="1"/>
  <c r="M131" i="1" s="1"/>
  <c r="B127" i="4" s="1"/>
  <c r="N127" i="4" s="1"/>
  <c r="J131" i="1"/>
  <c r="Q131" i="1" s="1"/>
  <c r="F127" i="4" s="1"/>
  <c r="J127" i="4" s="1"/>
  <c r="G131" i="1"/>
  <c r="N131" i="1" s="1"/>
  <c r="C127" i="4" s="1"/>
  <c r="M127" i="4" s="1"/>
  <c r="F123" i="1"/>
  <c r="M123" i="1" s="1"/>
  <c r="B119" i="4" s="1"/>
  <c r="J123" i="1"/>
  <c r="Q123" i="1" s="1"/>
  <c r="F119" i="4" s="1"/>
  <c r="J119" i="4" s="1"/>
  <c r="G123" i="1"/>
  <c r="N123" i="1" s="1"/>
  <c r="C119" i="4" s="1"/>
  <c r="M119" i="4" s="1"/>
  <c r="F115" i="1"/>
  <c r="M115" i="1" s="1"/>
  <c r="B111" i="4" s="1"/>
  <c r="N111" i="4" s="1"/>
  <c r="J115" i="1"/>
  <c r="Q115" i="1" s="1"/>
  <c r="F111" i="4" s="1"/>
  <c r="J111" i="4" s="1"/>
  <c r="G115" i="1"/>
  <c r="N115" i="1" s="1"/>
  <c r="C111" i="4" s="1"/>
  <c r="M111" i="4" s="1"/>
  <c r="F107" i="1"/>
  <c r="M107" i="1" s="1"/>
  <c r="B103" i="4" s="1"/>
  <c r="N103" i="4" s="1"/>
  <c r="J107" i="1"/>
  <c r="Q107" i="1" s="1"/>
  <c r="F103" i="4" s="1"/>
  <c r="J103" i="4" s="1"/>
  <c r="G107" i="1"/>
  <c r="N107" i="1" s="1"/>
  <c r="C103" i="4" s="1"/>
  <c r="M103" i="4" s="1"/>
  <c r="F99" i="1"/>
  <c r="M99" i="1" s="1"/>
  <c r="B95" i="4" s="1"/>
  <c r="N95" i="4" s="1"/>
  <c r="J99" i="1"/>
  <c r="Q99" i="1" s="1"/>
  <c r="F95" i="4" s="1"/>
  <c r="J95" i="4" s="1"/>
  <c r="G99" i="1"/>
  <c r="N99" i="1" s="1"/>
  <c r="C95" i="4" s="1"/>
  <c r="M95" i="4" s="1"/>
  <c r="F91" i="1"/>
  <c r="M91" i="1" s="1"/>
  <c r="B87" i="4" s="1"/>
  <c r="N87" i="4" s="1"/>
  <c r="J91" i="1"/>
  <c r="Q91" i="1" s="1"/>
  <c r="F87" i="4" s="1"/>
  <c r="J87" i="4" s="1"/>
  <c r="G91" i="1"/>
  <c r="N91" i="1" s="1"/>
  <c r="C87" i="4" s="1"/>
  <c r="M87" i="4" s="1"/>
  <c r="F83" i="1"/>
  <c r="M83" i="1" s="1"/>
  <c r="B79" i="4" s="1"/>
  <c r="N79" i="4" s="1"/>
  <c r="J83" i="1"/>
  <c r="Q83" i="1" s="1"/>
  <c r="F79" i="4" s="1"/>
  <c r="J79" i="4" s="1"/>
  <c r="G83" i="1"/>
  <c r="N83" i="1" s="1"/>
  <c r="C79" i="4" s="1"/>
  <c r="M79" i="4" s="1"/>
  <c r="F75" i="1"/>
  <c r="M75" i="1" s="1"/>
  <c r="B71" i="4" s="1"/>
  <c r="N71" i="4" s="1"/>
  <c r="J75" i="1"/>
  <c r="Q75" i="1" s="1"/>
  <c r="F71" i="4" s="1"/>
  <c r="J71" i="4" s="1"/>
  <c r="G75" i="1"/>
  <c r="N75" i="1" s="1"/>
  <c r="C71" i="4" s="1"/>
  <c r="M71" i="4" s="1"/>
  <c r="F67" i="1"/>
  <c r="M67" i="1" s="1"/>
  <c r="B63" i="4" s="1"/>
  <c r="N63" i="4" s="1"/>
  <c r="J67" i="1"/>
  <c r="Q67" i="1" s="1"/>
  <c r="F63" i="4" s="1"/>
  <c r="J63" i="4" s="1"/>
  <c r="G67" i="1"/>
  <c r="N67" i="1" s="1"/>
  <c r="C63" i="4" s="1"/>
  <c r="M63" i="4" s="1"/>
  <c r="F59" i="1"/>
  <c r="M59" i="1" s="1"/>
  <c r="B55" i="4" s="1"/>
  <c r="J59" i="1"/>
  <c r="Q59" i="1" s="1"/>
  <c r="F55" i="4" s="1"/>
  <c r="J55" i="4" s="1"/>
  <c r="G59" i="1"/>
  <c r="N59" i="1" s="1"/>
  <c r="C55" i="4" s="1"/>
  <c r="M55" i="4" s="1"/>
  <c r="F51" i="1"/>
  <c r="M51" i="1" s="1"/>
  <c r="B47" i="4" s="1"/>
  <c r="N47" i="4" s="1"/>
  <c r="J51" i="1"/>
  <c r="Q51" i="1" s="1"/>
  <c r="F47" i="4" s="1"/>
  <c r="J47" i="4" s="1"/>
  <c r="G51" i="1"/>
  <c r="N51" i="1" s="1"/>
  <c r="C47" i="4" s="1"/>
  <c r="M47" i="4" s="1"/>
  <c r="F43" i="1"/>
  <c r="M43" i="1" s="1"/>
  <c r="B39" i="4" s="1"/>
  <c r="N39" i="4" s="1"/>
  <c r="J43" i="1"/>
  <c r="Q43" i="1" s="1"/>
  <c r="F39" i="4" s="1"/>
  <c r="J39" i="4" s="1"/>
  <c r="G43" i="1"/>
  <c r="N43" i="1" s="1"/>
  <c r="C39" i="4" s="1"/>
  <c r="M39" i="4" s="1"/>
  <c r="F35" i="1"/>
  <c r="M35" i="1" s="1"/>
  <c r="J35" i="1"/>
  <c r="Q35" i="1" s="1"/>
  <c r="G35" i="1"/>
  <c r="N35" i="1" s="1"/>
  <c r="F27" i="1"/>
  <c r="M27" i="1" s="1"/>
  <c r="J27" i="1"/>
  <c r="Q27" i="1" s="1"/>
  <c r="G27" i="1"/>
  <c r="N27" i="1" s="1"/>
  <c r="F20" i="1"/>
  <c r="M20" i="1" s="1"/>
  <c r="J20" i="1"/>
  <c r="Q20" i="1" s="1"/>
  <c r="G20" i="1"/>
  <c r="N20" i="1" s="1"/>
  <c r="G507" i="1"/>
  <c r="N507" i="1" s="1"/>
  <c r="C503" i="4" s="1"/>
  <c r="M503" i="4" s="1"/>
  <c r="G495" i="1"/>
  <c r="N495" i="1" s="1"/>
  <c r="C491" i="4" s="1"/>
  <c r="M491" i="4" s="1"/>
  <c r="G487" i="1"/>
  <c r="N487" i="1" s="1"/>
  <c r="C483" i="4" s="1"/>
  <c r="M483" i="4" s="1"/>
  <c r="G479" i="1"/>
  <c r="N479" i="1" s="1"/>
  <c r="C475" i="4" s="1"/>
  <c r="M475" i="4" s="1"/>
  <c r="G475" i="1"/>
  <c r="N475" i="1" s="1"/>
  <c r="C471" i="4" s="1"/>
  <c r="M471" i="4" s="1"/>
  <c r="G471" i="1"/>
  <c r="N471" i="1" s="1"/>
  <c r="C467" i="4" s="1"/>
  <c r="M467" i="4" s="1"/>
  <c r="G459" i="1"/>
  <c r="N459" i="1" s="1"/>
  <c r="C455" i="4" s="1"/>
  <c r="M455" i="4" s="1"/>
  <c r="H503" i="1"/>
  <c r="O503" i="1" s="1"/>
  <c r="D499" i="4" s="1"/>
  <c r="L499" i="4" s="1"/>
  <c r="H499" i="1"/>
  <c r="O499" i="1" s="1"/>
  <c r="D495" i="4" s="1"/>
  <c r="L495" i="4" s="1"/>
  <c r="H491" i="1"/>
  <c r="O491" i="1" s="1"/>
  <c r="D487" i="4" s="1"/>
  <c r="L487" i="4" s="1"/>
  <c r="H483" i="1"/>
  <c r="O483" i="1" s="1"/>
  <c r="D479" i="4" s="1"/>
  <c r="L479" i="4" s="1"/>
  <c r="H467" i="1"/>
  <c r="O467" i="1" s="1"/>
  <c r="D463" i="4" s="1"/>
  <c r="L463" i="4" s="1"/>
  <c r="H463" i="1"/>
  <c r="O463" i="1" s="1"/>
  <c r="D459" i="4" s="1"/>
  <c r="L459" i="4" s="1"/>
  <c r="H455" i="1"/>
  <c r="O455" i="1" s="1"/>
  <c r="D451" i="4" s="1"/>
  <c r="L451" i="4" s="1"/>
  <c r="H451" i="1"/>
  <c r="O451" i="1" s="1"/>
  <c r="D447" i="4" s="1"/>
  <c r="L447" i="4" s="1"/>
  <c r="H447" i="1"/>
  <c r="O447" i="1" s="1"/>
  <c r="D443" i="4" s="1"/>
  <c r="L443" i="4" s="1"/>
  <c r="H443" i="1"/>
  <c r="O443" i="1" s="1"/>
  <c r="D439" i="4" s="1"/>
  <c r="L439" i="4" s="1"/>
  <c r="H439" i="1"/>
  <c r="O439" i="1" s="1"/>
  <c r="D435" i="4" s="1"/>
  <c r="L435" i="4" s="1"/>
  <c r="H435" i="1"/>
  <c r="O435" i="1" s="1"/>
  <c r="D431" i="4" s="1"/>
  <c r="L431" i="4" s="1"/>
  <c r="H431" i="1"/>
  <c r="O431" i="1" s="1"/>
  <c r="D427" i="4" s="1"/>
  <c r="L427" i="4" s="1"/>
  <c r="H427" i="1"/>
  <c r="O427" i="1" s="1"/>
  <c r="D423" i="4" s="1"/>
  <c r="L423" i="4" s="1"/>
  <c r="H423" i="1"/>
  <c r="O423" i="1" s="1"/>
  <c r="D419" i="4" s="1"/>
  <c r="L419" i="4" s="1"/>
  <c r="H419" i="1"/>
  <c r="O419" i="1" s="1"/>
  <c r="D415" i="4" s="1"/>
  <c r="L415" i="4" s="1"/>
  <c r="H415" i="1"/>
  <c r="O415" i="1" s="1"/>
  <c r="D411" i="4" s="1"/>
  <c r="L411" i="4" s="1"/>
  <c r="H411" i="1"/>
  <c r="O411" i="1" s="1"/>
  <c r="D407" i="4" s="1"/>
  <c r="L407" i="4" s="1"/>
  <c r="H407" i="1"/>
  <c r="O407" i="1" s="1"/>
  <c r="D403" i="4" s="1"/>
  <c r="L403" i="4" s="1"/>
  <c r="H403" i="1"/>
  <c r="O403" i="1" s="1"/>
  <c r="D399" i="4" s="1"/>
  <c r="L399" i="4" s="1"/>
  <c r="H399" i="1"/>
  <c r="O399" i="1" s="1"/>
  <c r="D395" i="4" s="1"/>
  <c r="L395" i="4" s="1"/>
  <c r="H395" i="1"/>
  <c r="O395" i="1" s="1"/>
  <c r="D391" i="4" s="1"/>
  <c r="L391" i="4" s="1"/>
  <c r="H391" i="1"/>
  <c r="O391" i="1" s="1"/>
  <c r="D387" i="4" s="1"/>
  <c r="L387" i="4" s="1"/>
  <c r="H387" i="1"/>
  <c r="O387" i="1" s="1"/>
  <c r="D383" i="4" s="1"/>
  <c r="L383" i="4" s="1"/>
  <c r="H383" i="1"/>
  <c r="O383" i="1" s="1"/>
  <c r="D379" i="4" s="1"/>
  <c r="L379" i="4" s="1"/>
  <c r="H379" i="1"/>
  <c r="O379" i="1" s="1"/>
  <c r="D375" i="4" s="1"/>
  <c r="L375" i="4" s="1"/>
  <c r="H375" i="1"/>
  <c r="O375" i="1" s="1"/>
  <c r="D371" i="4" s="1"/>
  <c r="L371" i="4" s="1"/>
  <c r="H371" i="1"/>
  <c r="O371" i="1" s="1"/>
  <c r="D367" i="4" s="1"/>
  <c r="L367" i="4" s="1"/>
  <c r="H367" i="1"/>
  <c r="O367" i="1" s="1"/>
  <c r="D363" i="4" s="1"/>
  <c r="L363" i="4" s="1"/>
  <c r="H363" i="1"/>
  <c r="O363" i="1" s="1"/>
  <c r="D359" i="4" s="1"/>
  <c r="L359" i="4" s="1"/>
  <c r="H359" i="1"/>
  <c r="O359" i="1" s="1"/>
  <c r="D355" i="4" s="1"/>
  <c r="L355" i="4" s="1"/>
  <c r="H355" i="1"/>
  <c r="O355" i="1" s="1"/>
  <c r="D351" i="4" s="1"/>
  <c r="L351" i="4" s="1"/>
  <c r="H351" i="1"/>
  <c r="O351" i="1" s="1"/>
  <c r="D347" i="4" s="1"/>
  <c r="L347" i="4" s="1"/>
  <c r="F347" i="1"/>
  <c r="M347" i="1" s="1"/>
  <c r="B343" i="4" s="1"/>
  <c r="N343" i="4" s="1"/>
  <c r="H343" i="1"/>
  <c r="O343" i="1" s="1"/>
  <c r="D339" i="4" s="1"/>
  <c r="L339" i="4" s="1"/>
  <c r="I339" i="1"/>
  <c r="P339" i="1" s="1"/>
  <c r="E335" i="4" s="1"/>
  <c r="K335" i="4" s="1"/>
  <c r="J335" i="1"/>
  <c r="Q335" i="1" s="1"/>
  <c r="F331" i="4" s="1"/>
  <c r="J331" i="4" s="1"/>
  <c r="E335" i="1"/>
  <c r="R335" i="1" s="1"/>
  <c r="S335" i="1" s="1"/>
  <c r="F331" i="1"/>
  <c r="M331" i="1" s="1"/>
  <c r="B327" i="4" s="1"/>
  <c r="N327" i="4" s="1"/>
  <c r="H327" i="1"/>
  <c r="O327" i="1" s="1"/>
  <c r="D323" i="4" s="1"/>
  <c r="L323" i="4" s="1"/>
  <c r="H323" i="1"/>
  <c r="O323" i="1" s="1"/>
  <c r="D319" i="4" s="1"/>
  <c r="L319" i="4" s="1"/>
  <c r="H315" i="1"/>
  <c r="O315" i="1" s="1"/>
  <c r="D311" i="4" s="1"/>
  <c r="L311" i="4" s="1"/>
  <c r="H307" i="1"/>
  <c r="O307" i="1" s="1"/>
  <c r="D303" i="4" s="1"/>
  <c r="L303" i="4" s="1"/>
  <c r="H299" i="1"/>
  <c r="O299" i="1" s="1"/>
  <c r="D295" i="4" s="1"/>
  <c r="L295" i="4" s="1"/>
  <c r="H291" i="1"/>
  <c r="O291" i="1" s="1"/>
  <c r="D287" i="4" s="1"/>
  <c r="L287" i="4" s="1"/>
  <c r="H283" i="1"/>
  <c r="O283" i="1" s="1"/>
  <c r="D279" i="4" s="1"/>
  <c r="L279" i="4" s="1"/>
  <c r="H275" i="1"/>
  <c r="O275" i="1" s="1"/>
  <c r="D271" i="4" s="1"/>
  <c r="L271" i="4" s="1"/>
  <c r="H267" i="1"/>
  <c r="O267" i="1" s="1"/>
  <c r="D263" i="4" s="1"/>
  <c r="L263" i="4" s="1"/>
  <c r="H259" i="1"/>
  <c r="O259" i="1" s="1"/>
  <c r="D255" i="4" s="1"/>
  <c r="L255" i="4" s="1"/>
  <c r="H251" i="1"/>
  <c r="O251" i="1" s="1"/>
  <c r="D247" i="4" s="1"/>
  <c r="L247" i="4" s="1"/>
  <c r="H243" i="1"/>
  <c r="O243" i="1" s="1"/>
  <c r="D239" i="4" s="1"/>
  <c r="L239" i="4" s="1"/>
  <c r="H235" i="1"/>
  <c r="O235" i="1" s="1"/>
  <c r="D231" i="4" s="1"/>
  <c r="L231" i="4" s="1"/>
  <c r="H227" i="1"/>
  <c r="O227" i="1" s="1"/>
  <c r="D223" i="4" s="1"/>
  <c r="L223" i="4" s="1"/>
  <c r="H219" i="1"/>
  <c r="O219" i="1" s="1"/>
  <c r="D215" i="4" s="1"/>
  <c r="L215" i="4" s="1"/>
  <c r="H211" i="1"/>
  <c r="O211" i="1" s="1"/>
  <c r="D207" i="4" s="1"/>
  <c r="L207" i="4" s="1"/>
  <c r="H203" i="1"/>
  <c r="O203" i="1" s="1"/>
  <c r="D199" i="4" s="1"/>
  <c r="L199" i="4" s="1"/>
  <c r="H195" i="1"/>
  <c r="O195" i="1" s="1"/>
  <c r="D191" i="4" s="1"/>
  <c r="L191" i="4" s="1"/>
  <c r="H187" i="1"/>
  <c r="O187" i="1" s="1"/>
  <c r="D183" i="4" s="1"/>
  <c r="L183" i="4" s="1"/>
  <c r="H179" i="1"/>
  <c r="O179" i="1" s="1"/>
  <c r="D175" i="4" s="1"/>
  <c r="L175" i="4" s="1"/>
  <c r="H171" i="1"/>
  <c r="O171" i="1" s="1"/>
  <c r="D167" i="4" s="1"/>
  <c r="L167" i="4" s="1"/>
  <c r="H163" i="1"/>
  <c r="O163" i="1" s="1"/>
  <c r="D159" i="4" s="1"/>
  <c r="L159" i="4" s="1"/>
  <c r="H155" i="1"/>
  <c r="O155" i="1" s="1"/>
  <c r="D151" i="4" s="1"/>
  <c r="L151" i="4" s="1"/>
  <c r="H147" i="1"/>
  <c r="O147" i="1" s="1"/>
  <c r="D143" i="4" s="1"/>
  <c r="L143" i="4" s="1"/>
  <c r="H139" i="1"/>
  <c r="O139" i="1" s="1"/>
  <c r="D135" i="4" s="1"/>
  <c r="L135" i="4" s="1"/>
  <c r="H131" i="1"/>
  <c r="O131" i="1" s="1"/>
  <c r="D127" i="4" s="1"/>
  <c r="L127" i="4" s="1"/>
  <c r="H123" i="1"/>
  <c r="O123" i="1" s="1"/>
  <c r="D119" i="4" s="1"/>
  <c r="L119" i="4" s="1"/>
  <c r="H115" i="1"/>
  <c r="O115" i="1" s="1"/>
  <c r="D111" i="4" s="1"/>
  <c r="L111" i="4" s="1"/>
  <c r="H107" i="1"/>
  <c r="O107" i="1" s="1"/>
  <c r="D103" i="4" s="1"/>
  <c r="L103" i="4" s="1"/>
  <c r="H99" i="1"/>
  <c r="O99" i="1" s="1"/>
  <c r="D95" i="4" s="1"/>
  <c r="L95" i="4" s="1"/>
  <c r="H91" i="1"/>
  <c r="O91" i="1" s="1"/>
  <c r="D87" i="4" s="1"/>
  <c r="L87" i="4" s="1"/>
  <c r="H83" i="1"/>
  <c r="O83" i="1" s="1"/>
  <c r="D79" i="4" s="1"/>
  <c r="L79" i="4" s="1"/>
  <c r="H75" i="1"/>
  <c r="O75" i="1" s="1"/>
  <c r="D71" i="4" s="1"/>
  <c r="L71" i="4" s="1"/>
  <c r="H67" i="1"/>
  <c r="O67" i="1" s="1"/>
  <c r="D63" i="4" s="1"/>
  <c r="L63" i="4" s="1"/>
  <c r="H59" i="1"/>
  <c r="O59" i="1" s="1"/>
  <c r="D55" i="4" s="1"/>
  <c r="L55" i="4" s="1"/>
  <c r="H51" i="1"/>
  <c r="O51" i="1" s="1"/>
  <c r="D47" i="4" s="1"/>
  <c r="L47" i="4" s="1"/>
  <c r="H43" i="1"/>
  <c r="O43" i="1" s="1"/>
  <c r="D39" i="4" s="1"/>
  <c r="L39" i="4" s="1"/>
  <c r="H35" i="1"/>
  <c r="O35" i="1" s="1"/>
  <c r="H27" i="1"/>
  <c r="O27" i="1" s="1"/>
  <c r="H20" i="1"/>
  <c r="O20" i="1" s="1"/>
  <c r="F319" i="1"/>
  <c r="M319" i="1" s="1"/>
  <c r="B315" i="4" s="1"/>
  <c r="N315" i="4" s="1"/>
  <c r="J319" i="1"/>
  <c r="Q319" i="1" s="1"/>
  <c r="F315" i="4" s="1"/>
  <c r="J315" i="4" s="1"/>
  <c r="G319" i="1"/>
  <c r="N319" i="1" s="1"/>
  <c r="C315" i="4" s="1"/>
  <c r="M315" i="4" s="1"/>
  <c r="F311" i="1"/>
  <c r="M311" i="1" s="1"/>
  <c r="B307" i="4" s="1"/>
  <c r="N307" i="4" s="1"/>
  <c r="J311" i="1"/>
  <c r="Q311" i="1" s="1"/>
  <c r="F307" i="4" s="1"/>
  <c r="J307" i="4" s="1"/>
  <c r="G311" i="1"/>
  <c r="N311" i="1" s="1"/>
  <c r="C307" i="4" s="1"/>
  <c r="M307" i="4" s="1"/>
  <c r="F303" i="1"/>
  <c r="M303" i="1" s="1"/>
  <c r="B299" i="4" s="1"/>
  <c r="N299" i="4" s="1"/>
  <c r="J303" i="1"/>
  <c r="Q303" i="1" s="1"/>
  <c r="F299" i="4" s="1"/>
  <c r="J299" i="4" s="1"/>
  <c r="G303" i="1"/>
  <c r="N303" i="1" s="1"/>
  <c r="C299" i="4" s="1"/>
  <c r="M299" i="4" s="1"/>
  <c r="F295" i="1"/>
  <c r="M295" i="1" s="1"/>
  <c r="B291" i="4" s="1"/>
  <c r="N291" i="4" s="1"/>
  <c r="J295" i="1"/>
  <c r="Q295" i="1" s="1"/>
  <c r="F291" i="4" s="1"/>
  <c r="J291" i="4" s="1"/>
  <c r="G295" i="1"/>
  <c r="N295" i="1" s="1"/>
  <c r="C291" i="4" s="1"/>
  <c r="M291" i="4" s="1"/>
  <c r="F287" i="1"/>
  <c r="M287" i="1" s="1"/>
  <c r="B283" i="4" s="1"/>
  <c r="N283" i="4" s="1"/>
  <c r="J287" i="1"/>
  <c r="Q287" i="1" s="1"/>
  <c r="F283" i="4" s="1"/>
  <c r="J283" i="4" s="1"/>
  <c r="G287" i="1"/>
  <c r="N287" i="1" s="1"/>
  <c r="C283" i="4" s="1"/>
  <c r="M283" i="4" s="1"/>
  <c r="F279" i="1"/>
  <c r="M279" i="1" s="1"/>
  <c r="B275" i="4" s="1"/>
  <c r="N275" i="4" s="1"/>
  <c r="J279" i="1"/>
  <c r="Q279" i="1" s="1"/>
  <c r="F275" i="4" s="1"/>
  <c r="J275" i="4" s="1"/>
  <c r="G279" i="1"/>
  <c r="N279" i="1" s="1"/>
  <c r="C275" i="4" s="1"/>
  <c r="M275" i="4" s="1"/>
  <c r="F271" i="1"/>
  <c r="M271" i="1" s="1"/>
  <c r="B267" i="4" s="1"/>
  <c r="N267" i="4" s="1"/>
  <c r="J271" i="1"/>
  <c r="Q271" i="1" s="1"/>
  <c r="F267" i="4" s="1"/>
  <c r="J267" i="4" s="1"/>
  <c r="G271" i="1"/>
  <c r="N271" i="1" s="1"/>
  <c r="C267" i="4" s="1"/>
  <c r="M267" i="4" s="1"/>
  <c r="F263" i="1"/>
  <c r="M263" i="1" s="1"/>
  <c r="B259" i="4" s="1"/>
  <c r="N259" i="4" s="1"/>
  <c r="J263" i="1"/>
  <c r="Q263" i="1" s="1"/>
  <c r="F259" i="4" s="1"/>
  <c r="J259" i="4" s="1"/>
  <c r="G263" i="1"/>
  <c r="N263" i="1" s="1"/>
  <c r="C259" i="4" s="1"/>
  <c r="M259" i="4" s="1"/>
  <c r="F255" i="1"/>
  <c r="M255" i="1" s="1"/>
  <c r="B251" i="4" s="1"/>
  <c r="N251" i="4" s="1"/>
  <c r="J255" i="1"/>
  <c r="Q255" i="1" s="1"/>
  <c r="F251" i="4" s="1"/>
  <c r="J251" i="4" s="1"/>
  <c r="G255" i="1"/>
  <c r="N255" i="1" s="1"/>
  <c r="C251" i="4" s="1"/>
  <c r="M251" i="4" s="1"/>
  <c r="F247" i="1"/>
  <c r="M247" i="1" s="1"/>
  <c r="B243" i="4" s="1"/>
  <c r="N243" i="4" s="1"/>
  <c r="J247" i="1"/>
  <c r="Q247" i="1" s="1"/>
  <c r="F243" i="4" s="1"/>
  <c r="J243" i="4" s="1"/>
  <c r="G247" i="1"/>
  <c r="N247" i="1" s="1"/>
  <c r="C243" i="4" s="1"/>
  <c r="M243" i="4" s="1"/>
  <c r="F239" i="1"/>
  <c r="M239" i="1" s="1"/>
  <c r="B235" i="4" s="1"/>
  <c r="N235" i="4" s="1"/>
  <c r="J239" i="1"/>
  <c r="Q239" i="1" s="1"/>
  <c r="F235" i="4" s="1"/>
  <c r="J235" i="4" s="1"/>
  <c r="G239" i="1"/>
  <c r="N239" i="1" s="1"/>
  <c r="C235" i="4" s="1"/>
  <c r="M235" i="4" s="1"/>
  <c r="F231" i="1"/>
  <c r="M231" i="1" s="1"/>
  <c r="B227" i="4" s="1"/>
  <c r="N227" i="4" s="1"/>
  <c r="J231" i="1"/>
  <c r="Q231" i="1" s="1"/>
  <c r="F227" i="4" s="1"/>
  <c r="J227" i="4" s="1"/>
  <c r="G231" i="1"/>
  <c r="N231" i="1" s="1"/>
  <c r="C227" i="4" s="1"/>
  <c r="M227" i="4" s="1"/>
  <c r="F223" i="1"/>
  <c r="M223" i="1" s="1"/>
  <c r="B219" i="4" s="1"/>
  <c r="N219" i="4" s="1"/>
  <c r="J223" i="1"/>
  <c r="Q223" i="1" s="1"/>
  <c r="F219" i="4" s="1"/>
  <c r="J219" i="4" s="1"/>
  <c r="G223" i="1"/>
  <c r="N223" i="1" s="1"/>
  <c r="C219" i="4" s="1"/>
  <c r="M219" i="4" s="1"/>
  <c r="F215" i="1"/>
  <c r="M215" i="1" s="1"/>
  <c r="B211" i="4" s="1"/>
  <c r="N211" i="4" s="1"/>
  <c r="J215" i="1"/>
  <c r="Q215" i="1" s="1"/>
  <c r="F211" i="4" s="1"/>
  <c r="J211" i="4" s="1"/>
  <c r="G215" i="1"/>
  <c r="N215" i="1" s="1"/>
  <c r="C211" i="4" s="1"/>
  <c r="M211" i="4" s="1"/>
  <c r="F207" i="1"/>
  <c r="M207" i="1" s="1"/>
  <c r="B203" i="4" s="1"/>
  <c r="N203" i="4" s="1"/>
  <c r="J207" i="1"/>
  <c r="Q207" i="1" s="1"/>
  <c r="F203" i="4" s="1"/>
  <c r="J203" i="4" s="1"/>
  <c r="G207" i="1"/>
  <c r="N207" i="1" s="1"/>
  <c r="C203" i="4" s="1"/>
  <c r="M203" i="4" s="1"/>
  <c r="F199" i="1"/>
  <c r="M199" i="1" s="1"/>
  <c r="B195" i="4" s="1"/>
  <c r="N195" i="4" s="1"/>
  <c r="J199" i="1"/>
  <c r="Q199" i="1" s="1"/>
  <c r="F195" i="4" s="1"/>
  <c r="J195" i="4" s="1"/>
  <c r="G199" i="1"/>
  <c r="N199" i="1" s="1"/>
  <c r="C195" i="4" s="1"/>
  <c r="M195" i="4" s="1"/>
  <c r="F191" i="1"/>
  <c r="M191" i="1" s="1"/>
  <c r="B187" i="4" s="1"/>
  <c r="N187" i="4" s="1"/>
  <c r="J191" i="1"/>
  <c r="Q191" i="1" s="1"/>
  <c r="F187" i="4" s="1"/>
  <c r="J187" i="4" s="1"/>
  <c r="G191" i="1"/>
  <c r="N191" i="1" s="1"/>
  <c r="C187" i="4" s="1"/>
  <c r="M187" i="4" s="1"/>
  <c r="F183" i="1"/>
  <c r="M183" i="1" s="1"/>
  <c r="B179" i="4" s="1"/>
  <c r="N179" i="4" s="1"/>
  <c r="J183" i="1"/>
  <c r="Q183" i="1" s="1"/>
  <c r="F179" i="4" s="1"/>
  <c r="J179" i="4" s="1"/>
  <c r="G183" i="1"/>
  <c r="N183" i="1" s="1"/>
  <c r="C179" i="4" s="1"/>
  <c r="M179" i="4" s="1"/>
  <c r="F175" i="1"/>
  <c r="M175" i="1" s="1"/>
  <c r="B171" i="4" s="1"/>
  <c r="J175" i="1"/>
  <c r="Q175" i="1" s="1"/>
  <c r="F171" i="4" s="1"/>
  <c r="J171" i="4" s="1"/>
  <c r="G175" i="1"/>
  <c r="N175" i="1" s="1"/>
  <c r="C171" i="4" s="1"/>
  <c r="M171" i="4" s="1"/>
  <c r="F167" i="1"/>
  <c r="M167" i="1" s="1"/>
  <c r="B163" i="4" s="1"/>
  <c r="N163" i="4" s="1"/>
  <c r="J167" i="1"/>
  <c r="Q167" i="1" s="1"/>
  <c r="F163" i="4" s="1"/>
  <c r="J163" i="4" s="1"/>
  <c r="G167" i="1"/>
  <c r="N167" i="1" s="1"/>
  <c r="C163" i="4" s="1"/>
  <c r="M163" i="4" s="1"/>
  <c r="F159" i="1"/>
  <c r="M159" i="1" s="1"/>
  <c r="B155" i="4" s="1"/>
  <c r="N155" i="4" s="1"/>
  <c r="J159" i="1"/>
  <c r="Q159" i="1" s="1"/>
  <c r="F155" i="4" s="1"/>
  <c r="J155" i="4" s="1"/>
  <c r="G159" i="1"/>
  <c r="N159" i="1" s="1"/>
  <c r="C155" i="4" s="1"/>
  <c r="M155" i="4" s="1"/>
  <c r="F151" i="1"/>
  <c r="M151" i="1" s="1"/>
  <c r="B147" i="4" s="1"/>
  <c r="N147" i="4" s="1"/>
  <c r="J151" i="1"/>
  <c r="Q151" i="1" s="1"/>
  <c r="F147" i="4" s="1"/>
  <c r="J147" i="4" s="1"/>
  <c r="G151" i="1"/>
  <c r="N151" i="1" s="1"/>
  <c r="C147" i="4" s="1"/>
  <c r="M147" i="4" s="1"/>
  <c r="F143" i="1"/>
  <c r="M143" i="1" s="1"/>
  <c r="B139" i="4" s="1"/>
  <c r="J143" i="1"/>
  <c r="Q143" i="1" s="1"/>
  <c r="F139" i="4" s="1"/>
  <c r="J139" i="4" s="1"/>
  <c r="G143" i="1"/>
  <c r="N143" i="1" s="1"/>
  <c r="C139" i="4" s="1"/>
  <c r="M139" i="4" s="1"/>
  <c r="F135" i="1"/>
  <c r="M135" i="1" s="1"/>
  <c r="B131" i="4" s="1"/>
  <c r="N131" i="4" s="1"/>
  <c r="J135" i="1"/>
  <c r="Q135" i="1" s="1"/>
  <c r="F131" i="4" s="1"/>
  <c r="J131" i="4" s="1"/>
  <c r="G135" i="1"/>
  <c r="N135" i="1" s="1"/>
  <c r="C131" i="4" s="1"/>
  <c r="M131" i="4" s="1"/>
  <c r="F127" i="1"/>
  <c r="M127" i="1" s="1"/>
  <c r="B123" i="4" s="1"/>
  <c r="N123" i="4" s="1"/>
  <c r="J127" i="1"/>
  <c r="Q127" i="1" s="1"/>
  <c r="F123" i="4" s="1"/>
  <c r="J123" i="4" s="1"/>
  <c r="G127" i="1"/>
  <c r="N127" i="1" s="1"/>
  <c r="C123" i="4" s="1"/>
  <c r="M123" i="4" s="1"/>
  <c r="F119" i="1"/>
  <c r="M119" i="1" s="1"/>
  <c r="B115" i="4" s="1"/>
  <c r="N115" i="4" s="1"/>
  <c r="J119" i="1"/>
  <c r="Q119" i="1" s="1"/>
  <c r="F115" i="4" s="1"/>
  <c r="J115" i="4" s="1"/>
  <c r="G119" i="1"/>
  <c r="N119" i="1" s="1"/>
  <c r="C115" i="4" s="1"/>
  <c r="M115" i="4" s="1"/>
  <c r="F111" i="1"/>
  <c r="M111" i="1" s="1"/>
  <c r="B107" i="4" s="1"/>
  <c r="N107" i="4" s="1"/>
  <c r="J111" i="1"/>
  <c r="Q111" i="1" s="1"/>
  <c r="F107" i="4" s="1"/>
  <c r="J107" i="4" s="1"/>
  <c r="G111" i="1"/>
  <c r="N111" i="1" s="1"/>
  <c r="C107" i="4" s="1"/>
  <c r="M107" i="4" s="1"/>
  <c r="F103" i="1"/>
  <c r="M103" i="1" s="1"/>
  <c r="B99" i="4" s="1"/>
  <c r="N99" i="4" s="1"/>
  <c r="J103" i="1"/>
  <c r="Q103" i="1" s="1"/>
  <c r="F99" i="4" s="1"/>
  <c r="J99" i="4" s="1"/>
  <c r="G103" i="1"/>
  <c r="N103" i="1" s="1"/>
  <c r="C99" i="4" s="1"/>
  <c r="M99" i="4" s="1"/>
  <c r="F95" i="1"/>
  <c r="M95" i="1" s="1"/>
  <c r="B91" i="4" s="1"/>
  <c r="J95" i="1"/>
  <c r="Q95" i="1" s="1"/>
  <c r="F91" i="4" s="1"/>
  <c r="J91" i="4" s="1"/>
  <c r="G95" i="1"/>
  <c r="N95" i="1" s="1"/>
  <c r="C91" i="4" s="1"/>
  <c r="M91" i="4" s="1"/>
  <c r="F87" i="1"/>
  <c r="M87" i="1" s="1"/>
  <c r="B83" i="4" s="1"/>
  <c r="N83" i="4" s="1"/>
  <c r="J87" i="1"/>
  <c r="Q87" i="1" s="1"/>
  <c r="F83" i="4" s="1"/>
  <c r="J83" i="4" s="1"/>
  <c r="G87" i="1"/>
  <c r="N87" i="1" s="1"/>
  <c r="C83" i="4" s="1"/>
  <c r="M83" i="4" s="1"/>
  <c r="F79" i="1"/>
  <c r="M79" i="1" s="1"/>
  <c r="B75" i="4" s="1"/>
  <c r="N75" i="4" s="1"/>
  <c r="J79" i="1"/>
  <c r="Q79" i="1" s="1"/>
  <c r="F75" i="4" s="1"/>
  <c r="J75" i="4" s="1"/>
  <c r="G79" i="1"/>
  <c r="N79" i="1" s="1"/>
  <c r="C75" i="4" s="1"/>
  <c r="M75" i="4" s="1"/>
  <c r="F71" i="1"/>
  <c r="M71" i="1" s="1"/>
  <c r="B67" i="4" s="1"/>
  <c r="N67" i="4" s="1"/>
  <c r="J71" i="1"/>
  <c r="Q71" i="1" s="1"/>
  <c r="F67" i="4" s="1"/>
  <c r="J67" i="4" s="1"/>
  <c r="G71" i="1"/>
  <c r="N71" i="1" s="1"/>
  <c r="C67" i="4" s="1"/>
  <c r="M67" i="4" s="1"/>
  <c r="F63" i="1"/>
  <c r="M63" i="1" s="1"/>
  <c r="B59" i="4" s="1"/>
  <c r="N59" i="4" s="1"/>
  <c r="J63" i="1"/>
  <c r="Q63" i="1" s="1"/>
  <c r="F59" i="4" s="1"/>
  <c r="J59" i="4" s="1"/>
  <c r="G63" i="1"/>
  <c r="N63" i="1" s="1"/>
  <c r="C59" i="4" s="1"/>
  <c r="M59" i="4" s="1"/>
  <c r="F55" i="1"/>
  <c r="M55" i="1" s="1"/>
  <c r="B51" i="4" s="1"/>
  <c r="N51" i="4" s="1"/>
  <c r="J55" i="1"/>
  <c r="Q55" i="1" s="1"/>
  <c r="F51" i="4" s="1"/>
  <c r="J51" i="4" s="1"/>
  <c r="G55" i="1"/>
  <c r="N55" i="1" s="1"/>
  <c r="C51" i="4" s="1"/>
  <c r="M51" i="4" s="1"/>
  <c r="F47" i="1"/>
  <c r="M47" i="1" s="1"/>
  <c r="B43" i="4" s="1"/>
  <c r="N43" i="4" s="1"/>
  <c r="J47" i="1"/>
  <c r="Q47" i="1" s="1"/>
  <c r="F43" i="4" s="1"/>
  <c r="J43" i="4" s="1"/>
  <c r="G47" i="1"/>
  <c r="N47" i="1" s="1"/>
  <c r="C43" i="4" s="1"/>
  <c r="M43" i="4" s="1"/>
  <c r="F39" i="1"/>
  <c r="M39" i="1" s="1"/>
  <c r="B35" i="4" s="1"/>
  <c r="N35" i="4" s="1"/>
  <c r="J39" i="1"/>
  <c r="Q39" i="1" s="1"/>
  <c r="F35" i="4" s="1"/>
  <c r="J35" i="4" s="1"/>
  <c r="G39" i="1"/>
  <c r="N39" i="1" s="1"/>
  <c r="C35" i="4" s="1"/>
  <c r="M35" i="4" s="1"/>
  <c r="F31" i="1"/>
  <c r="M31" i="1" s="1"/>
  <c r="J31" i="1"/>
  <c r="Q31" i="1" s="1"/>
  <c r="G31" i="1"/>
  <c r="N31" i="1" s="1"/>
  <c r="F24" i="1"/>
  <c r="M24" i="1" s="1"/>
  <c r="J24" i="1"/>
  <c r="Q24" i="1" s="1"/>
  <c r="G24" i="1"/>
  <c r="N24" i="1" s="1"/>
  <c r="H16" i="1"/>
  <c r="O16" i="1" s="1"/>
  <c r="E16" i="1"/>
  <c r="L16" i="1" s="1"/>
  <c r="I16" i="1"/>
  <c r="P16" i="1" s="1"/>
  <c r="H12" i="1"/>
  <c r="O12" i="1" s="1"/>
  <c r="E12" i="1"/>
  <c r="I12" i="1"/>
  <c r="P12" i="1" s="1"/>
  <c r="J347" i="1"/>
  <c r="Q347" i="1" s="1"/>
  <c r="F343" i="4" s="1"/>
  <c r="J343" i="4" s="1"/>
  <c r="E347" i="1"/>
  <c r="L347" i="1" s="1"/>
  <c r="A343" i="4" s="1"/>
  <c r="F343" i="1"/>
  <c r="M343" i="1" s="1"/>
  <c r="B339" i="4" s="1"/>
  <c r="N339" i="4" s="1"/>
  <c r="H339" i="1"/>
  <c r="O339" i="1" s="1"/>
  <c r="D335" i="4" s="1"/>
  <c r="L335" i="4" s="1"/>
  <c r="I335" i="1"/>
  <c r="P335" i="1" s="1"/>
  <c r="E331" i="4" s="1"/>
  <c r="K331" i="4" s="1"/>
  <c r="J331" i="1"/>
  <c r="Q331" i="1" s="1"/>
  <c r="F327" i="4" s="1"/>
  <c r="J327" i="4" s="1"/>
  <c r="E331" i="1"/>
  <c r="L331" i="1" s="1"/>
  <c r="A327" i="4" s="1"/>
  <c r="F327" i="1"/>
  <c r="M327" i="1" s="1"/>
  <c r="B323" i="4" s="1"/>
  <c r="N323" i="4" s="1"/>
  <c r="E323" i="1"/>
  <c r="L323" i="1" s="1"/>
  <c r="A319" i="4" s="1"/>
  <c r="I319" i="1"/>
  <c r="P319" i="1" s="1"/>
  <c r="E315" i="4" s="1"/>
  <c r="K315" i="4" s="1"/>
  <c r="E315" i="1"/>
  <c r="R315" i="1" s="1"/>
  <c r="S315" i="1" s="1"/>
  <c r="I311" i="1"/>
  <c r="P311" i="1" s="1"/>
  <c r="E307" i="4" s="1"/>
  <c r="K307" i="4" s="1"/>
  <c r="E307" i="1"/>
  <c r="L307" i="1" s="1"/>
  <c r="A303" i="4" s="1"/>
  <c r="I303" i="1"/>
  <c r="P303" i="1" s="1"/>
  <c r="E299" i="4" s="1"/>
  <c r="K299" i="4" s="1"/>
  <c r="E299" i="1"/>
  <c r="L299" i="1" s="1"/>
  <c r="A295" i="4" s="1"/>
  <c r="I295" i="1"/>
  <c r="P295" i="1" s="1"/>
  <c r="E291" i="4" s="1"/>
  <c r="K291" i="4" s="1"/>
  <c r="E291" i="1"/>
  <c r="L291" i="1" s="1"/>
  <c r="A287" i="4" s="1"/>
  <c r="I287" i="1"/>
  <c r="P287" i="1" s="1"/>
  <c r="E283" i="4" s="1"/>
  <c r="K283" i="4" s="1"/>
  <c r="E283" i="1"/>
  <c r="L283" i="1" s="1"/>
  <c r="A279" i="4" s="1"/>
  <c r="I279" i="1"/>
  <c r="P279" i="1" s="1"/>
  <c r="E275" i="4" s="1"/>
  <c r="K275" i="4" s="1"/>
  <c r="E275" i="1"/>
  <c r="L275" i="1" s="1"/>
  <c r="A271" i="4" s="1"/>
  <c r="I271" i="1"/>
  <c r="P271" i="1" s="1"/>
  <c r="E267" i="4" s="1"/>
  <c r="K267" i="4" s="1"/>
  <c r="E267" i="1"/>
  <c r="R267" i="1" s="1"/>
  <c r="S267" i="1" s="1"/>
  <c r="I263" i="1"/>
  <c r="P263" i="1" s="1"/>
  <c r="E259" i="4" s="1"/>
  <c r="K259" i="4" s="1"/>
  <c r="E259" i="1"/>
  <c r="L259" i="1" s="1"/>
  <c r="A255" i="4" s="1"/>
  <c r="I255" i="1"/>
  <c r="P255" i="1" s="1"/>
  <c r="E251" i="4" s="1"/>
  <c r="K251" i="4" s="1"/>
  <c r="E251" i="1"/>
  <c r="R251" i="1" s="1"/>
  <c r="S251" i="1" s="1"/>
  <c r="I247" i="1"/>
  <c r="P247" i="1" s="1"/>
  <c r="E243" i="4" s="1"/>
  <c r="K243" i="4" s="1"/>
  <c r="E243" i="1"/>
  <c r="R243" i="1" s="1"/>
  <c r="S243" i="1" s="1"/>
  <c r="I239" i="1"/>
  <c r="P239" i="1" s="1"/>
  <c r="E235" i="4" s="1"/>
  <c r="K235" i="4" s="1"/>
  <c r="E235" i="1"/>
  <c r="R235" i="1" s="1"/>
  <c r="S235" i="1" s="1"/>
  <c r="I231" i="1"/>
  <c r="P231" i="1" s="1"/>
  <c r="E227" i="4" s="1"/>
  <c r="K227" i="4" s="1"/>
  <c r="E227" i="1"/>
  <c r="L227" i="1" s="1"/>
  <c r="A223" i="4" s="1"/>
  <c r="I223" i="1"/>
  <c r="P223" i="1" s="1"/>
  <c r="E219" i="4" s="1"/>
  <c r="K219" i="4" s="1"/>
  <c r="E219" i="1"/>
  <c r="R219" i="1" s="1"/>
  <c r="S219" i="1" s="1"/>
  <c r="I215" i="1"/>
  <c r="P215" i="1" s="1"/>
  <c r="E211" i="4" s="1"/>
  <c r="K211" i="4" s="1"/>
  <c r="E211" i="1"/>
  <c r="R211" i="1" s="1"/>
  <c r="S211" i="1" s="1"/>
  <c r="I207" i="1"/>
  <c r="P207" i="1" s="1"/>
  <c r="E203" i="4" s="1"/>
  <c r="K203" i="4" s="1"/>
  <c r="E203" i="1"/>
  <c r="R203" i="1" s="1"/>
  <c r="S203" i="1" s="1"/>
  <c r="I199" i="1"/>
  <c r="P199" i="1" s="1"/>
  <c r="E195" i="4" s="1"/>
  <c r="K195" i="4" s="1"/>
  <c r="E195" i="1"/>
  <c r="L195" i="1" s="1"/>
  <c r="A191" i="4" s="1"/>
  <c r="I191" i="1"/>
  <c r="P191" i="1" s="1"/>
  <c r="E187" i="4" s="1"/>
  <c r="K187" i="4" s="1"/>
  <c r="E187" i="1"/>
  <c r="R187" i="1" s="1"/>
  <c r="S187" i="1" s="1"/>
  <c r="I183" i="1"/>
  <c r="P183" i="1" s="1"/>
  <c r="E179" i="4" s="1"/>
  <c r="K179" i="4" s="1"/>
  <c r="E179" i="1"/>
  <c r="R179" i="1" s="1"/>
  <c r="S179" i="1" s="1"/>
  <c r="I175" i="1"/>
  <c r="P175" i="1" s="1"/>
  <c r="E171" i="4" s="1"/>
  <c r="K171" i="4" s="1"/>
  <c r="E171" i="1"/>
  <c r="R171" i="1" s="1"/>
  <c r="S171" i="1" s="1"/>
  <c r="I167" i="1"/>
  <c r="P167" i="1" s="1"/>
  <c r="E163" i="4" s="1"/>
  <c r="K163" i="4" s="1"/>
  <c r="E163" i="1"/>
  <c r="L163" i="1" s="1"/>
  <c r="A159" i="4" s="1"/>
  <c r="I159" i="1"/>
  <c r="P159" i="1" s="1"/>
  <c r="E155" i="4" s="1"/>
  <c r="K155" i="4" s="1"/>
  <c r="E155" i="1"/>
  <c r="R155" i="1" s="1"/>
  <c r="S155" i="1" s="1"/>
  <c r="I151" i="1"/>
  <c r="P151" i="1" s="1"/>
  <c r="E147" i="4" s="1"/>
  <c r="K147" i="4" s="1"/>
  <c r="E147" i="1"/>
  <c r="L147" i="1" s="1"/>
  <c r="A143" i="4" s="1"/>
  <c r="I143" i="1"/>
  <c r="P143" i="1" s="1"/>
  <c r="E139" i="4" s="1"/>
  <c r="K139" i="4" s="1"/>
  <c r="E139" i="1"/>
  <c r="R139" i="1" s="1"/>
  <c r="S139" i="1" s="1"/>
  <c r="I135" i="1"/>
  <c r="P135" i="1" s="1"/>
  <c r="E131" i="4" s="1"/>
  <c r="K131" i="4" s="1"/>
  <c r="E131" i="1"/>
  <c r="L131" i="1" s="1"/>
  <c r="A127" i="4" s="1"/>
  <c r="I127" i="1"/>
  <c r="P127" i="1" s="1"/>
  <c r="E123" i="4" s="1"/>
  <c r="K123" i="4" s="1"/>
  <c r="E123" i="1"/>
  <c r="R123" i="1" s="1"/>
  <c r="S123" i="1" s="1"/>
  <c r="I119" i="1"/>
  <c r="P119" i="1" s="1"/>
  <c r="E115" i="4" s="1"/>
  <c r="K115" i="4" s="1"/>
  <c r="E115" i="1"/>
  <c r="R115" i="1" s="1"/>
  <c r="S115" i="1" s="1"/>
  <c r="I111" i="1"/>
  <c r="P111" i="1" s="1"/>
  <c r="E107" i="4" s="1"/>
  <c r="K107" i="4" s="1"/>
  <c r="E107" i="1"/>
  <c r="R107" i="1" s="1"/>
  <c r="S107" i="1" s="1"/>
  <c r="I103" i="1"/>
  <c r="P103" i="1" s="1"/>
  <c r="E99" i="4" s="1"/>
  <c r="K99" i="4" s="1"/>
  <c r="E99" i="1"/>
  <c r="L99" i="1" s="1"/>
  <c r="A95" i="4" s="1"/>
  <c r="I95" i="1"/>
  <c r="P95" i="1" s="1"/>
  <c r="E91" i="4" s="1"/>
  <c r="K91" i="4" s="1"/>
  <c r="E91" i="1"/>
  <c r="R91" i="1" s="1"/>
  <c r="S91" i="1" s="1"/>
  <c r="I87" i="1"/>
  <c r="P87" i="1" s="1"/>
  <c r="E83" i="4" s="1"/>
  <c r="K83" i="4" s="1"/>
  <c r="E83" i="1"/>
  <c r="R83" i="1" s="1"/>
  <c r="S83" i="1" s="1"/>
  <c r="I79" i="1"/>
  <c r="P79" i="1" s="1"/>
  <c r="E75" i="4" s="1"/>
  <c r="K75" i="4" s="1"/>
  <c r="E75" i="1"/>
  <c r="R75" i="1" s="1"/>
  <c r="S75" i="1" s="1"/>
  <c r="I71" i="1"/>
  <c r="P71" i="1" s="1"/>
  <c r="E67" i="4" s="1"/>
  <c r="K67" i="4" s="1"/>
  <c r="E67" i="1"/>
  <c r="L67" i="1" s="1"/>
  <c r="A63" i="4" s="1"/>
  <c r="I63" i="1"/>
  <c r="P63" i="1" s="1"/>
  <c r="E59" i="4" s="1"/>
  <c r="K59" i="4" s="1"/>
  <c r="E59" i="1"/>
  <c r="R59" i="1" s="1"/>
  <c r="S59" i="1" s="1"/>
  <c r="I55" i="1"/>
  <c r="P55" i="1" s="1"/>
  <c r="E51" i="4" s="1"/>
  <c r="K51" i="4" s="1"/>
  <c r="E51" i="1"/>
  <c r="R51" i="1" s="1"/>
  <c r="S51" i="1" s="1"/>
  <c r="I47" i="1"/>
  <c r="P47" i="1" s="1"/>
  <c r="E43" i="4" s="1"/>
  <c r="K43" i="4" s="1"/>
  <c r="E43" i="1"/>
  <c r="R43" i="1" s="1"/>
  <c r="S43" i="1" s="1"/>
  <c r="I39" i="1"/>
  <c r="P39" i="1" s="1"/>
  <c r="E35" i="4" s="1"/>
  <c r="K35" i="4" s="1"/>
  <c r="E35" i="1"/>
  <c r="L35" i="1" s="1"/>
  <c r="I31" i="1"/>
  <c r="P31" i="1" s="1"/>
  <c r="E27" i="1"/>
  <c r="L27" i="1" s="1"/>
  <c r="I24" i="1"/>
  <c r="P24" i="1" s="1"/>
  <c r="E20" i="1"/>
  <c r="L20" i="1" s="1"/>
  <c r="F16" i="1"/>
  <c r="M16" i="1" s="1"/>
  <c r="J12" i="1"/>
  <c r="Q12" i="1" s="1"/>
  <c r="C17" i="1"/>
  <c r="I17" i="1"/>
  <c r="P17" i="1" s="1"/>
  <c r="E17" i="1"/>
  <c r="L17" i="1" s="1"/>
  <c r="H17" i="1"/>
  <c r="O17" i="1" s="1"/>
  <c r="J17" i="1"/>
  <c r="Q17" i="1" s="1"/>
  <c r="F17" i="1"/>
  <c r="M17" i="1" s="1"/>
  <c r="N499" i="4"/>
  <c r="N495" i="4"/>
  <c r="N493" i="4"/>
  <c r="N489" i="4"/>
  <c r="N481" i="4"/>
  <c r="N479" i="4"/>
  <c r="N475" i="4"/>
  <c r="N471" i="4"/>
  <c r="N467" i="4"/>
  <c r="N459" i="4"/>
  <c r="N455" i="4"/>
  <c r="N451" i="4"/>
  <c r="N448" i="4"/>
  <c r="N440" i="4"/>
  <c r="N436" i="4"/>
  <c r="N428" i="4"/>
  <c r="N424" i="4"/>
  <c r="N420" i="4"/>
  <c r="N416" i="4"/>
  <c r="N412" i="4"/>
  <c r="N408" i="4"/>
  <c r="N404" i="4"/>
  <c r="N396" i="4"/>
  <c r="N392" i="4"/>
  <c r="N388" i="4"/>
  <c r="N384" i="4"/>
  <c r="C10" i="1"/>
  <c r="N501" i="4"/>
  <c r="N497" i="4"/>
  <c r="N491" i="4"/>
  <c r="N483" i="4"/>
  <c r="N477" i="4"/>
  <c r="N473" i="4"/>
  <c r="N469" i="4"/>
  <c r="N461" i="4"/>
  <c r="N457" i="4"/>
  <c r="N444" i="4"/>
  <c r="N380" i="4"/>
  <c r="N372" i="4"/>
  <c r="N368" i="4"/>
  <c r="N364" i="4"/>
  <c r="N360" i="4"/>
  <c r="N356" i="4"/>
  <c r="N352" i="4"/>
  <c r="N348" i="4"/>
  <c r="N344" i="4"/>
  <c r="N340" i="4"/>
  <c r="N338" i="4"/>
  <c r="N336" i="4"/>
  <c r="N334" i="4"/>
  <c r="N332" i="4"/>
  <c r="N330" i="4"/>
  <c r="N328" i="4"/>
  <c r="N324" i="4"/>
  <c r="N322" i="4"/>
  <c r="N320" i="4"/>
  <c r="N316" i="4"/>
  <c r="N312" i="4"/>
  <c r="N308" i="4"/>
  <c r="N306" i="4"/>
  <c r="N304" i="4"/>
  <c r="N300" i="4"/>
  <c r="N296" i="4"/>
  <c r="N292" i="4"/>
  <c r="N288" i="4"/>
  <c r="N284" i="4"/>
  <c r="N280" i="4"/>
  <c r="N276" i="4"/>
  <c r="N274" i="4"/>
  <c r="N272" i="4"/>
  <c r="N268" i="4"/>
  <c r="N260" i="4"/>
  <c r="N258" i="4"/>
  <c r="N256" i="4"/>
  <c r="N252" i="4"/>
  <c r="N250" i="4"/>
  <c r="N248" i="4"/>
  <c r="N244" i="4"/>
  <c r="N240" i="4"/>
  <c r="N236" i="4"/>
  <c r="N234" i="4"/>
  <c r="N228" i="4"/>
  <c r="N224" i="4"/>
  <c r="N220" i="4"/>
  <c r="N216" i="4"/>
  <c r="N212" i="4"/>
  <c r="N210" i="4"/>
  <c r="N208" i="4"/>
  <c r="N204" i="4"/>
  <c r="N200" i="4"/>
  <c r="N196" i="4"/>
  <c r="N192" i="4"/>
  <c r="N188" i="4"/>
  <c r="N181" i="4"/>
  <c r="N177" i="4"/>
  <c r="N173" i="4"/>
  <c r="N171" i="4"/>
  <c r="N165" i="4"/>
  <c r="N145" i="4"/>
  <c r="N141" i="4"/>
  <c r="N139" i="4"/>
  <c r="N133" i="4"/>
  <c r="N125" i="4"/>
  <c r="N119" i="4"/>
  <c r="N113" i="4"/>
  <c r="N109" i="4"/>
  <c r="N101" i="4"/>
  <c r="N97" i="4"/>
  <c r="N93" i="4"/>
  <c r="N91" i="4"/>
  <c r="N85" i="4"/>
  <c r="N81" i="4"/>
  <c r="N77" i="4"/>
  <c r="N73" i="4"/>
  <c r="N69" i="4"/>
  <c r="N55" i="4"/>
  <c r="N49" i="4"/>
  <c r="N45" i="4"/>
  <c r="J37" i="4"/>
  <c r="J36" i="4"/>
  <c r="B6" i="1"/>
  <c r="K3" i="1" s="1"/>
  <c r="B7" i="1"/>
  <c r="K4" i="1" s="1"/>
  <c r="R439" i="1"/>
  <c r="S439" i="1" s="1"/>
  <c r="L439" i="1"/>
  <c r="A435" i="4" s="1"/>
  <c r="R437" i="1"/>
  <c r="S437" i="1" s="1"/>
  <c r="R436" i="1"/>
  <c r="S436" i="1" s="1"/>
  <c r="L436" i="1"/>
  <c r="A432" i="4" s="1"/>
  <c r="R435" i="1"/>
  <c r="S435" i="1" s="1"/>
  <c r="L435" i="1"/>
  <c r="A431" i="4" s="1"/>
  <c r="R433" i="1"/>
  <c r="S433" i="1" s="1"/>
  <c r="R432" i="1"/>
  <c r="S432" i="1" s="1"/>
  <c r="L432" i="1"/>
  <c r="A428" i="4" s="1"/>
  <c r="R431" i="1"/>
  <c r="S431" i="1" s="1"/>
  <c r="L431" i="1"/>
  <c r="A427" i="4" s="1"/>
  <c r="L430" i="1"/>
  <c r="A426" i="4" s="1"/>
  <c r="R428" i="1"/>
  <c r="S428" i="1" s="1"/>
  <c r="L428" i="1"/>
  <c r="A424" i="4" s="1"/>
  <c r="R427" i="1"/>
  <c r="S427" i="1" s="1"/>
  <c r="L427" i="1"/>
  <c r="A423" i="4" s="1"/>
  <c r="R426" i="1"/>
  <c r="S426" i="1" s="1"/>
  <c r="R425" i="1"/>
  <c r="S425" i="1" s="1"/>
  <c r="L425" i="1"/>
  <c r="A421" i="4" s="1"/>
  <c r="R424" i="1"/>
  <c r="S424" i="1" s="1"/>
  <c r="L424" i="1"/>
  <c r="A420" i="4" s="1"/>
  <c r="R423" i="1"/>
  <c r="S423" i="1" s="1"/>
  <c r="L423" i="1"/>
  <c r="A419" i="4" s="1"/>
  <c r="R421" i="1"/>
  <c r="S421" i="1" s="1"/>
  <c r="L421" i="1"/>
  <c r="A417" i="4" s="1"/>
  <c r="R420" i="1"/>
  <c r="S420" i="1" s="1"/>
  <c r="L420" i="1"/>
  <c r="A416" i="4" s="1"/>
  <c r="R419" i="1"/>
  <c r="S419" i="1" s="1"/>
  <c r="L419" i="1"/>
  <c r="A415" i="4" s="1"/>
  <c r="R418" i="1"/>
  <c r="S418" i="1" s="1"/>
  <c r="L418" i="1"/>
  <c r="A414" i="4" s="1"/>
  <c r="R417" i="1"/>
  <c r="S417" i="1" s="1"/>
  <c r="L417" i="1"/>
  <c r="A413" i="4" s="1"/>
  <c r="R416" i="1"/>
  <c r="S416" i="1" s="1"/>
  <c r="L416" i="1"/>
  <c r="A412" i="4" s="1"/>
  <c r="R415" i="1"/>
  <c r="S415" i="1" s="1"/>
  <c r="L415" i="1"/>
  <c r="A411" i="4" s="1"/>
  <c r="L414" i="1"/>
  <c r="A410" i="4" s="1"/>
  <c r="R413" i="1"/>
  <c r="S413" i="1" s="1"/>
  <c r="L413" i="1"/>
  <c r="A409" i="4" s="1"/>
  <c r="R412" i="1"/>
  <c r="S412" i="1" s="1"/>
  <c r="R411" i="1"/>
  <c r="S411" i="1" s="1"/>
  <c r="L411" i="1"/>
  <c r="A407" i="4" s="1"/>
  <c r="L410" i="1"/>
  <c r="A406" i="4" s="1"/>
  <c r="R408" i="1"/>
  <c r="S408" i="1" s="1"/>
  <c r="L408" i="1"/>
  <c r="A404" i="4" s="1"/>
  <c r="R407" i="1"/>
  <c r="S407" i="1" s="1"/>
  <c r="L407" i="1"/>
  <c r="A403" i="4" s="1"/>
  <c r="L406" i="1"/>
  <c r="A402" i="4" s="1"/>
  <c r="R404" i="1"/>
  <c r="S404" i="1" s="1"/>
  <c r="L404" i="1"/>
  <c r="A400" i="4" s="1"/>
  <c r="R403" i="1"/>
  <c r="S403" i="1" s="1"/>
  <c r="L403" i="1"/>
  <c r="A399" i="4" s="1"/>
  <c r="R401" i="1"/>
  <c r="S401" i="1" s="1"/>
  <c r="R400" i="1"/>
  <c r="S400" i="1" s="1"/>
  <c r="L400" i="1"/>
  <c r="A396" i="4" s="1"/>
  <c r="R399" i="1"/>
  <c r="S399" i="1" s="1"/>
  <c r="L399" i="1"/>
  <c r="A395" i="4" s="1"/>
  <c r="L398" i="1"/>
  <c r="A394" i="4" s="1"/>
  <c r="R396" i="1"/>
  <c r="S396" i="1" s="1"/>
  <c r="L396" i="1"/>
  <c r="A392" i="4" s="1"/>
  <c r="R395" i="1"/>
  <c r="S395" i="1" s="1"/>
  <c r="L395" i="1"/>
  <c r="A391" i="4" s="1"/>
  <c r="R394" i="1"/>
  <c r="S394" i="1" s="1"/>
  <c r="R393" i="1"/>
  <c r="S393" i="1" s="1"/>
  <c r="L393" i="1"/>
  <c r="A389" i="4" s="1"/>
  <c r="R392" i="1"/>
  <c r="S392" i="1" s="1"/>
  <c r="L392" i="1"/>
  <c r="A388" i="4" s="1"/>
  <c r="R391" i="1"/>
  <c r="S391" i="1" s="1"/>
  <c r="L391" i="1"/>
  <c r="A387" i="4" s="1"/>
  <c r="L390" i="1"/>
  <c r="A386" i="4" s="1"/>
  <c r="R389" i="1"/>
  <c r="S389" i="1" s="1"/>
  <c r="L389" i="1"/>
  <c r="A385" i="4" s="1"/>
  <c r="R388" i="1"/>
  <c r="S388" i="1" s="1"/>
  <c r="L388" i="1"/>
  <c r="A384" i="4" s="1"/>
  <c r="R387" i="1"/>
  <c r="S387" i="1" s="1"/>
  <c r="L387" i="1"/>
  <c r="A383" i="4" s="1"/>
  <c r="R386" i="1"/>
  <c r="S386" i="1" s="1"/>
  <c r="L386" i="1"/>
  <c r="A382" i="4" s="1"/>
  <c r="R385" i="1"/>
  <c r="S385" i="1" s="1"/>
  <c r="L385" i="1"/>
  <c r="A381" i="4" s="1"/>
  <c r="R384" i="1"/>
  <c r="S384" i="1" s="1"/>
  <c r="L384" i="1"/>
  <c r="A380" i="4" s="1"/>
  <c r="R383" i="1"/>
  <c r="S383" i="1" s="1"/>
  <c r="L383" i="1"/>
  <c r="A379" i="4" s="1"/>
  <c r="L382" i="1"/>
  <c r="A378" i="4" s="1"/>
  <c r="R380" i="1"/>
  <c r="S380" i="1" s="1"/>
  <c r="L380" i="1"/>
  <c r="A376" i="4" s="1"/>
  <c r="L378" i="1"/>
  <c r="A374" i="4" s="1"/>
  <c r="R376" i="1"/>
  <c r="S376" i="1" s="1"/>
  <c r="L376" i="1"/>
  <c r="A372" i="4" s="1"/>
  <c r="R375" i="1"/>
  <c r="S375" i="1" s="1"/>
  <c r="L375" i="1"/>
  <c r="A371" i="4" s="1"/>
  <c r="L374" i="1"/>
  <c r="A370" i="4" s="1"/>
  <c r="R372" i="1"/>
  <c r="S372" i="1" s="1"/>
  <c r="L372" i="1"/>
  <c r="A368" i="4" s="1"/>
  <c r="R371" i="1"/>
  <c r="S371" i="1" s="1"/>
  <c r="R369" i="1"/>
  <c r="S369" i="1" s="1"/>
  <c r="R368" i="1"/>
  <c r="S368" i="1" s="1"/>
  <c r="L368" i="1"/>
  <c r="A364" i="4" s="1"/>
  <c r="R367" i="1"/>
  <c r="S367" i="1" s="1"/>
  <c r="L367" i="1"/>
  <c r="A363" i="4" s="1"/>
  <c r="L366" i="1"/>
  <c r="A362" i="4" s="1"/>
  <c r="L365" i="1"/>
  <c r="A361" i="4" s="1"/>
  <c r="R364" i="1"/>
  <c r="S364" i="1" s="1"/>
  <c r="L364" i="1"/>
  <c r="A360" i="4" s="1"/>
  <c r="R363" i="1"/>
  <c r="S363" i="1" s="1"/>
  <c r="L363" i="1"/>
  <c r="A359" i="4" s="1"/>
  <c r="R362" i="1"/>
  <c r="S362" i="1" s="1"/>
  <c r="R361" i="1"/>
  <c r="S361" i="1" s="1"/>
  <c r="L361" i="1"/>
  <c r="A357" i="4" s="1"/>
  <c r="R360" i="1"/>
  <c r="S360" i="1" s="1"/>
  <c r="L360" i="1"/>
  <c r="A356" i="4" s="1"/>
  <c r="R359" i="1"/>
  <c r="S359" i="1" s="1"/>
  <c r="L359" i="1"/>
  <c r="A355" i="4" s="1"/>
  <c r="L358" i="1"/>
  <c r="A354" i="4" s="1"/>
  <c r="R357" i="1"/>
  <c r="S357" i="1" s="1"/>
  <c r="L357" i="1"/>
  <c r="A353" i="4" s="1"/>
  <c r="R356" i="1"/>
  <c r="S356" i="1" s="1"/>
  <c r="L356" i="1"/>
  <c r="A352" i="4" s="1"/>
  <c r="R354" i="1"/>
  <c r="S354" i="1" s="1"/>
  <c r="L354" i="1"/>
  <c r="A350" i="4" s="1"/>
  <c r="R353" i="1"/>
  <c r="S353" i="1" s="1"/>
  <c r="L353" i="1"/>
  <c r="A349" i="4" s="1"/>
  <c r="R352" i="1"/>
  <c r="S352" i="1" s="1"/>
  <c r="L352" i="1"/>
  <c r="A348" i="4" s="1"/>
  <c r="R351" i="1"/>
  <c r="S351" i="1" s="1"/>
  <c r="L351" i="1"/>
  <c r="A347" i="4" s="1"/>
  <c r="L350" i="1"/>
  <c r="A346" i="4" s="1"/>
  <c r="R348" i="1"/>
  <c r="S348" i="1" s="1"/>
  <c r="L348" i="1"/>
  <c r="A344" i="4" s="1"/>
  <c r="L346" i="1"/>
  <c r="A342" i="4" s="1"/>
  <c r="R345" i="1"/>
  <c r="S345" i="1" s="1"/>
  <c r="L345" i="1"/>
  <c r="A341" i="4" s="1"/>
  <c r="R344" i="1"/>
  <c r="S344" i="1" s="1"/>
  <c r="L344" i="1"/>
  <c r="A340" i="4" s="1"/>
  <c r="R343" i="1"/>
  <c r="S343" i="1" s="1"/>
  <c r="L343" i="1"/>
  <c r="A339" i="4" s="1"/>
  <c r="L342" i="1"/>
  <c r="A338" i="4" s="1"/>
  <c r="R341" i="1"/>
  <c r="S341" i="1" s="1"/>
  <c r="R339" i="1"/>
  <c r="S339" i="1" s="1"/>
  <c r="L339" i="1"/>
  <c r="A335" i="4" s="1"/>
  <c r="R336" i="1"/>
  <c r="S336" i="1" s="1"/>
  <c r="L336" i="1"/>
  <c r="A332" i="4" s="1"/>
  <c r="L334" i="1"/>
  <c r="A330" i="4" s="1"/>
  <c r="R333" i="1"/>
  <c r="S333" i="1" s="1"/>
  <c r="L333" i="1"/>
  <c r="A329" i="4" s="1"/>
  <c r="R332" i="1"/>
  <c r="S332" i="1" s="1"/>
  <c r="L332" i="1"/>
  <c r="A328" i="4" s="1"/>
  <c r="R330" i="1"/>
  <c r="S330" i="1" s="1"/>
  <c r="R329" i="1"/>
  <c r="S329" i="1" s="1"/>
  <c r="L329" i="1"/>
  <c r="A325" i="4" s="1"/>
  <c r="R328" i="1"/>
  <c r="S328" i="1" s="1"/>
  <c r="L328" i="1"/>
  <c r="A324" i="4" s="1"/>
  <c r="R327" i="1"/>
  <c r="S327" i="1" s="1"/>
  <c r="L327" i="1"/>
  <c r="A323" i="4" s="1"/>
  <c r="R324" i="1"/>
  <c r="S324" i="1" s="1"/>
  <c r="L324" i="1"/>
  <c r="A320" i="4" s="1"/>
  <c r="L322" i="1"/>
  <c r="A318" i="4" s="1"/>
  <c r="R320" i="1"/>
  <c r="S320" i="1" s="1"/>
  <c r="L320" i="1"/>
  <c r="A316" i="4" s="1"/>
  <c r="R319" i="1"/>
  <c r="S319" i="1" s="1"/>
  <c r="L319" i="1"/>
  <c r="A315" i="4" s="1"/>
  <c r="L318" i="1"/>
  <c r="A314" i="4" s="1"/>
  <c r="R317" i="1"/>
  <c r="S317" i="1" s="1"/>
  <c r="R316" i="1"/>
  <c r="S316" i="1" s="1"/>
  <c r="L316" i="1"/>
  <c r="A312" i="4" s="1"/>
  <c r="L314" i="1"/>
  <c r="A310" i="4" s="1"/>
  <c r="R313" i="1"/>
  <c r="S313" i="1" s="1"/>
  <c r="L313" i="1"/>
  <c r="A309" i="4" s="1"/>
  <c r="R312" i="1"/>
  <c r="S312" i="1" s="1"/>
  <c r="L312" i="1"/>
  <c r="A308" i="4" s="1"/>
  <c r="R311" i="1"/>
  <c r="S311" i="1" s="1"/>
  <c r="L311" i="1"/>
  <c r="A307" i="4" s="1"/>
  <c r="L310" i="1"/>
  <c r="A306" i="4" s="1"/>
  <c r="L309" i="1"/>
  <c r="A305" i="4" s="1"/>
  <c r="R308" i="1"/>
  <c r="S308" i="1" s="1"/>
  <c r="L308" i="1"/>
  <c r="A304" i="4" s="1"/>
  <c r="L306" i="1"/>
  <c r="A302" i="4" s="1"/>
  <c r="R305" i="1"/>
  <c r="S305" i="1" s="1"/>
  <c r="L305" i="1"/>
  <c r="A301" i="4" s="1"/>
  <c r="R304" i="1"/>
  <c r="S304" i="1" s="1"/>
  <c r="L304" i="1"/>
  <c r="A300" i="4" s="1"/>
  <c r="R303" i="1"/>
  <c r="S303" i="1" s="1"/>
  <c r="L303" i="1"/>
  <c r="A299" i="4" s="1"/>
  <c r="L302" i="1"/>
  <c r="A298" i="4" s="1"/>
  <c r="R300" i="1"/>
  <c r="S300" i="1" s="1"/>
  <c r="L300" i="1"/>
  <c r="A296" i="4" s="1"/>
  <c r="L298" i="1"/>
  <c r="A294" i="4" s="1"/>
  <c r="R297" i="1"/>
  <c r="S297" i="1" s="1"/>
  <c r="L297" i="1"/>
  <c r="A293" i="4" s="1"/>
  <c r="R296" i="1"/>
  <c r="S296" i="1" s="1"/>
  <c r="L296" i="1"/>
  <c r="A292" i="4" s="1"/>
  <c r="R295" i="1"/>
  <c r="S295" i="1" s="1"/>
  <c r="L295" i="1"/>
  <c r="A291" i="4" s="1"/>
  <c r="L294" i="1"/>
  <c r="A290" i="4" s="1"/>
  <c r="R292" i="1"/>
  <c r="S292" i="1" s="1"/>
  <c r="L292" i="1"/>
  <c r="A288" i="4" s="1"/>
  <c r="R291" i="1"/>
  <c r="S291" i="1" s="1"/>
  <c r="L289" i="1"/>
  <c r="A285" i="4" s="1"/>
  <c r="R288" i="1"/>
  <c r="S288" i="1" s="1"/>
  <c r="L288" i="1"/>
  <c r="A284" i="4" s="1"/>
  <c r="R287" i="1"/>
  <c r="S287" i="1" s="1"/>
  <c r="L287" i="1"/>
  <c r="A283" i="4" s="1"/>
  <c r="R286" i="1"/>
  <c r="S286" i="1" s="1"/>
  <c r="L285" i="1"/>
  <c r="A281" i="4" s="1"/>
  <c r="R284" i="1"/>
  <c r="S284" i="1" s="1"/>
  <c r="L284" i="1"/>
  <c r="A280" i="4" s="1"/>
  <c r="L282" i="1"/>
  <c r="A278" i="4" s="1"/>
  <c r="R280" i="1"/>
  <c r="S280" i="1" s="1"/>
  <c r="L280" i="1"/>
  <c r="A276" i="4" s="1"/>
  <c r="R279" i="1"/>
  <c r="S279" i="1" s="1"/>
  <c r="L279" i="1"/>
  <c r="A275" i="4" s="1"/>
  <c r="R277" i="1"/>
  <c r="S277" i="1" s="1"/>
  <c r="L277" i="1"/>
  <c r="A273" i="4" s="1"/>
  <c r="R276" i="1"/>
  <c r="S276" i="1" s="1"/>
  <c r="L276" i="1"/>
  <c r="A272" i="4" s="1"/>
  <c r="R275" i="1"/>
  <c r="S275" i="1" s="1"/>
  <c r="L274" i="1"/>
  <c r="A270" i="4" s="1"/>
  <c r="R272" i="1"/>
  <c r="S272" i="1" s="1"/>
  <c r="L272" i="1"/>
  <c r="A268" i="4" s="1"/>
  <c r="R271" i="1"/>
  <c r="S271" i="1" s="1"/>
  <c r="L271" i="1"/>
  <c r="A267" i="4" s="1"/>
  <c r="R270" i="1"/>
  <c r="S270" i="1" s="1"/>
  <c r="R269" i="1"/>
  <c r="S269" i="1" s="1"/>
  <c r="L269" i="1"/>
  <c r="A265" i="4" s="1"/>
  <c r="R268" i="1"/>
  <c r="S268" i="1" s="1"/>
  <c r="L268" i="1"/>
  <c r="A264" i="4" s="1"/>
  <c r="L266" i="1"/>
  <c r="A262" i="4" s="1"/>
  <c r="R264" i="1"/>
  <c r="S264" i="1" s="1"/>
  <c r="L264" i="1"/>
  <c r="A260" i="4" s="1"/>
  <c r="R263" i="1"/>
  <c r="S263" i="1" s="1"/>
  <c r="L263" i="1"/>
  <c r="A259" i="4" s="1"/>
  <c r="R261" i="1"/>
  <c r="S261" i="1" s="1"/>
  <c r="L261" i="1"/>
  <c r="A257" i="4" s="1"/>
  <c r="R260" i="1"/>
  <c r="S260" i="1" s="1"/>
  <c r="L260" i="1"/>
  <c r="A256" i="4" s="1"/>
  <c r="R259" i="1"/>
  <c r="S259" i="1" s="1"/>
  <c r="R258" i="1"/>
  <c r="S258" i="1" s="1"/>
  <c r="L258" i="1"/>
  <c r="A254" i="4" s="1"/>
  <c r="R256" i="1"/>
  <c r="S256" i="1" s="1"/>
  <c r="L256" i="1"/>
  <c r="A252" i="4" s="1"/>
  <c r="R255" i="1"/>
  <c r="S255" i="1" s="1"/>
  <c r="L255" i="1"/>
  <c r="A251" i="4" s="1"/>
  <c r="L254" i="1"/>
  <c r="A250" i="4" s="1"/>
  <c r="R253" i="1"/>
  <c r="S253" i="1" s="1"/>
  <c r="L253" i="1"/>
  <c r="A249" i="4" s="1"/>
  <c r="R250" i="1"/>
  <c r="S250" i="1" s="1"/>
  <c r="L250" i="1"/>
  <c r="A246" i="4" s="1"/>
  <c r="R249" i="1"/>
  <c r="S249" i="1" s="1"/>
  <c r="L249" i="1"/>
  <c r="A245" i="4" s="1"/>
  <c r="R248" i="1"/>
  <c r="S248" i="1" s="1"/>
  <c r="L248" i="1"/>
  <c r="A244" i="4" s="1"/>
  <c r="R247" i="1"/>
  <c r="S247" i="1" s="1"/>
  <c r="L247" i="1"/>
  <c r="A243" i="4" s="1"/>
  <c r="R244" i="1"/>
  <c r="S244" i="1" s="1"/>
  <c r="L244" i="1"/>
  <c r="A240" i="4" s="1"/>
  <c r="L243" i="1"/>
  <c r="A239" i="4" s="1"/>
  <c r="R242" i="1"/>
  <c r="S242" i="1" s="1"/>
  <c r="L242" i="1"/>
  <c r="A238" i="4" s="1"/>
  <c r="R241" i="1"/>
  <c r="S241" i="1" s="1"/>
  <c r="L241" i="1"/>
  <c r="A237" i="4" s="1"/>
  <c r="R240" i="1"/>
  <c r="S240" i="1" s="1"/>
  <c r="L240" i="1"/>
  <c r="A236" i="4" s="1"/>
  <c r="R239" i="1"/>
  <c r="S239" i="1" s="1"/>
  <c r="L239" i="1"/>
  <c r="A235" i="4" s="1"/>
  <c r="R238" i="1"/>
  <c r="S238" i="1" s="1"/>
  <c r="L237" i="1"/>
  <c r="A233" i="4" s="1"/>
  <c r="R236" i="1"/>
  <c r="S236" i="1" s="1"/>
  <c r="L236" i="1"/>
  <c r="A232" i="4" s="1"/>
  <c r="L235" i="1"/>
  <c r="A231" i="4" s="1"/>
  <c r="R234" i="1"/>
  <c r="S234" i="1" s="1"/>
  <c r="L234" i="1"/>
  <c r="A230" i="4" s="1"/>
  <c r="R232" i="1"/>
  <c r="S232" i="1" s="1"/>
  <c r="L232" i="1"/>
  <c r="A228" i="4" s="1"/>
  <c r="R231" i="1"/>
  <c r="S231" i="1" s="1"/>
  <c r="L231" i="1"/>
  <c r="A227" i="4" s="1"/>
  <c r="R228" i="1"/>
  <c r="S228" i="1" s="1"/>
  <c r="L228" i="1"/>
  <c r="A224" i="4" s="1"/>
  <c r="R227" i="1"/>
  <c r="S227" i="1" s="1"/>
  <c r="R226" i="1"/>
  <c r="S226" i="1" s="1"/>
  <c r="L226" i="1"/>
  <c r="A222" i="4" s="1"/>
  <c r="R225" i="1"/>
  <c r="S225" i="1" s="1"/>
  <c r="L225" i="1"/>
  <c r="A221" i="4" s="1"/>
  <c r="R224" i="1"/>
  <c r="S224" i="1" s="1"/>
  <c r="L224" i="1"/>
  <c r="A220" i="4" s="1"/>
  <c r="R223" i="1"/>
  <c r="S223" i="1" s="1"/>
  <c r="L223" i="1"/>
  <c r="A219" i="4" s="1"/>
  <c r="R221" i="1"/>
  <c r="S221" i="1" s="1"/>
  <c r="L221" i="1"/>
  <c r="A217" i="4" s="1"/>
  <c r="R218" i="1"/>
  <c r="S218" i="1" s="1"/>
  <c r="L218" i="1"/>
  <c r="A214" i="4" s="1"/>
  <c r="R216" i="1"/>
  <c r="S216" i="1" s="1"/>
  <c r="L216" i="1"/>
  <c r="A212" i="4" s="1"/>
  <c r="R215" i="1"/>
  <c r="S215" i="1" s="1"/>
  <c r="L215" i="1"/>
  <c r="A211" i="4" s="1"/>
  <c r="R213" i="1"/>
  <c r="S213" i="1" s="1"/>
  <c r="L213" i="1"/>
  <c r="A209" i="4" s="1"/>
  <c r="R212" i="1"/>
  <c r="S212" i="1" s="1"/>
  <c r="L212" i="1"/>
  <c r="A208" i="4" s="1"/>
  <c r="L211" i="1"/>
  <c r="A207" i="4" s="1"/>
  <c r="R210" i="1"/>
  <c r="S210" i="1" s="1"/>
  <c r="L209" i="1"/>
  <c r="A205" i="4" s="1"/>
  <c r="R208" i="1"/>
  <c r="S208" i="1" s="1"/>
  <c r="L208" i="1"/>
  <c r="A204" i="4" s="1"/>
  <c r="R207" i="1"/>
  <c r="S207" i="1" s="1"/>
  <c r="L207" i="1"/>
  <c r="A203" i="4" s="1"/>
  <c r="R206" i="1"/>
  <c r="S206" i="1" s="1"/>
  <c r="R205" i="1"/>
  <c r="S205" i="1" s="1"/>
  <c r="L205" i="1"/>
  <c r="A201" i="4" s="1"/>
  <c r="R204" i="1"/>
  <c r="S204" i="1" s="1"/>
  <c r="L204" i="1"/>
  <c r="A200" i="4" s="1"/>
  <c r="L203" i="1"/>
  <c r="A199" i="4" s="1"/>
  <c r="R202" i="1"/>
  <c r="S202" i="1" s="1"/>
  <c r="L202" i="1"/>
  <c r="A198" i="4" s="1"/>
  <c r="L201" i="1"/>
  <c r="A197" i="4" s="1"/>
  <c r="R200" i="1"/>
  <c r="S200" i="1" s="1"/>
  <c r="L200" i="1"/>
  <c r="A196" i="4" s="1"/>
  <c r="R199" i="1"/>
  <c r="S199" i="1" s="1"/>
  <c r="L199" i="1"/>
  <c r="A195" i="4" s="1"/>
  <c r="R197" i="1"/>
  <c r="S197" i="1" s="1"/>
  <c r="R196" i="1"/>
  <c r="S196" i="1" s="1"/>
  <c r="L196" i="1"/>
  <c r="A192" i="4" s="1"/>
  <c r="R195" i="1"/>
  <c r="S195" i="1" s="1"/>
  <c r="R193" i="1"/>
  <c r="S193" i="1" s="1"/>
  <c r="L193" i="1"/>
  <c r="A189" i="4" s="1"/>
  <c r="R192" i="1"/>
  <c r="S192" i="1" s="1"/>
  <c r="L192" i="1"/>
  <c r="A188" i="4" s="1"/>
  <c r="R191" i="1"/>
  <c r="S191" i="1" s="1"/>
  <c r="L191" i="1"/>
  <c r="A187" i="4" s="1"/>
  <c r="R189" i="1"/>
  <c r="S189" i="1" s="1"/>
  <c r="L189" i="1"/>
  <c r="A185" i="4" s="1"/>
  <c r="R188" i="1"/>
  <c r="S188" i="1" s="1"/>
  <c r="L188" i="1"/>
  <c r="A184" i="4" s="1"/>
  <c r="L185" i="1"/>
  <c r="A181" i="4" s="1"/>
  <c r="R184" i="1"/>
  <c r="S184" i="1" s="1"/>
  <c r="L184" i="1"/>
  <c r="A180" i="4" s="1"/>
  <c r="R183" i="1"/>
  <c r="S183" i="1" s="1"/>
  <c r="L183" i="1"/>
  <c r="A179" i="4" s="1"/>
  <c r="R181" i="1"/>
  <c r="S181" i="1" s="1"/>
  <c r="L181" i="1"/>
  <c r="A177" i="4" s="1"/>
  <c r="R180" i="1"/>
  <c r="S180" i="1" s="1"/>
  <c r="L180" i="1"/>
  <c r="A176" i="4" s="1"/>
  <c r="L177" i="1"/>
  <c r="A173" i="4" s="1"/>
  <c r="R176" i="1"/>
  <c r="S176" i="1" s="1"/>
  <c r="L176" i="1"/>
  <c r="A172" i="4" s="1"/>
  <c r="R175" i="1"/>
  <c r="S175" i="1" s="1"/>
  <c r="L175" i="1"/>
  <c r="A171" i="4" s="1"/>
  <c r="R173" i="1"/>
  <c r="S173" i="1" s="1"/>
  <c r="L173" i="1"/>
  <c r="A169" i="4" s="1"/>
  <c r="R172" i="1"/>
  <c r="S172" i="1" s="1"/>
  <c r="L172" i="1"/>
  <c r="A168" i="4" s="1"/>
  <c r="L171" i="1"/>
  <c r="A167" i="4" s="1"/>
  <c r="R170" i="1"/>
  <c r="S170" i="1" s="1"/>
  <c r="L169" i="1"/>
  <c r="A165" i="4" s="1"/>
  <c r="R168" i="1"/>
  <c r="S168" i="1" s="1"/>
  <c r="L168" i="1"/>
  <c r="A164" i="4" s="1"/>
  <c r="R167" i="1"/>
  <c r="S167" i="1" s="1"/>
  <c r="L167" i="1"/>
  <c r="A163" i="4" s="1"/>
  <c r="R165" i="1"/>
  <c r="S165" i="1" s="1"/>
  <c r="L165" i="1"/>
  <c r="A161" i="4" s="1"/>
  <c r="R164" i="1"/>
  <c r="S164" i="1" s="1"/>
  <c r="L164" i="1"/>
  <c r="A160" i="4" s="1"/>
  <c r="R163" i="1"/>
  <c r="S163" i="1" s="1"/>
  <c r="R161" i="1"/>
  <c r="S161" i="1" s="1"/>
  <c r="L161" i="1"/>
  <c r="A157" i="4" s="1"/>
  <c r="R160" i="1"/>
  <c r="S160" i="1" s="1"/>
  <c r="L160" i="1"/>
  <c r="A156" i="4" s="1"/>
  <c r="R159" i="1"/>
  <c r="S159" i="1" s="1"/>
  <c r="L159" i="1"/>
  <c r="A155" i="4" s="1"/>
  <c r="R157" i="1"/>
  <c r="S157" i="1" s="1"/>
  <c r="R156" i="1"/>
  <c r="S156" i="1" s="1"/>
  <c r="R153" i="1"/>
  <c r="S153" i="1" s="1"/>
  <c r="L153" i="1"/>
  <c r="A149" i="4" s="1"/>
  <c r="R152" i="1"/>
  <c r="S152" i="1" s="1"/>
  <c r="L152" i="1"/>
  <c r="A148" i="4" s="1"/>
  <c r="R151" i="1"/>
  <c r="S151" i="1" s="1"/>
  <c r="L151" i="1"/>
  <c r="A147" i="4" s="1"/>
  <c r="R149" i="1"/>
  <c r="S149" i="1" s="1"/>
  <c r="L149" i="1"/>
  <c r="A145" i="4" s="1"/>
  <c r="R148" i="1"/>
  <c r="S148" i="1" s="1"/>
  <c r="L148" i="1"/>
  <c r="A144" i="4" s="1"/>
  <c r="R144" i="1"/>
  <c r="S144" i="1" s="1"/>
  <c r="L144" i="1"/>
  <c r="A140" i="4" s="1"/>
  <c r="R143" i="1"/>
  <c r="S143" i="1" s="1"/>
  <c r="L143" i="1"/>
  <c r="A139" i="4" s="1"/>
  <c r="R141" i="1"/>
  <c r="S141" i="1" s="1"/>
  <c r="L141" i="1"/>
  <c r="A137" i="4" s="1"/>
  <c r="R140" i="1"/>
  <c r="S140" i="1" s="1"/>
  <c r="L140" i="1"/>
  <c r="A136" i="4" s="1"/>
  <c r="L139" i="1"/>
  <c r="A135" i="4" s="1"/>
  <c r="R138" i="1"/>
  <c r="S138" i="1" s="1"/>
  <c r="L138" i="1"/>
  <c r="A134" i="4" s="1"/>
  <c r="R136" i="1"/>
  <c r="S136" i="1" s="1"/>
  <c r="L136" i="1"/>
  <c r="A132" i="4" s="1"/>
  <c r="R135" i="1"/>
  <c r="S135" i="1" s="1"/>
  <c r="L135" i="1"/>
  <c r="A131" i="4" s="1"/>
  <c r="R133" i="1"/>
  <c r="S133" i="1" s="1"/>
  <c r="L133" i="1"/>
  <c r="A129" i="4" s="1"/>
  <c r="R131" i="1"/>
  <c r="S131" i="1" s="1"/>
  <c r="R129" i="1"/>
  <c r="S129" i="1" s="1"/>
  <c r="L129" i="1"/>
  <c r="A125" i="4" s="1"/>
  <c r="R128" i="1"/>
  <c r="S128" i="1" s="1"/>
  <c r="L128" i="1"/>
  <c r="A124" i="4" s="1"/>
  <c r="R127" i="1"/>
  <c r="S127" i="1" s="1"/>
  <c r="L127" i="1"/>
  <c r="A123" i="4" s="1"/>
  <c r="R124" i="1"/>
  <c r="S124" i="1" s="1"/>
  <c r="L124" i="1"/>
  <c r="A120" i="4" s="1"/>
  <c r="R121" i="1"/>
  <c r="S121" i="1" s="1"/>
  <c r="L121" i="1"/>
  <c r="A117" i="4" s="1"/>
  <c r="R120" i="1"/>
  <c r="S120" i="1" s="1"/>
  <c r="L120" i="1"/>
  <c r="A116" i="4" s="1"/>
  <c r="R119" i="1"/>
  <c r="S119" i="1" s="1"/>
  <c r="L119" i="1"/>
  <c r="A115" i="4" s="1"/>
  <c r="R117" i="1"/>
  <c r="S117" i="1" s="1"/>
  <c r="L117" i="1"/>
  <c r="A113" i="4" s="1"/>
  <c r="R116" i="1"/>
  <c r="S116" i="1" s="1"/>
  <c r="L116" i="1"/>
  <c r="A112" i="4" s="1"/>
  <c r="L113" i="1"/>
  <c r="A109" i="4" s="1"/>
  <c r="R112" i="1"/>
  <c r="S112" i="1" s="1"/>
  <c r="L112" i="1"/>
  <c r="A108" i="4" s="1"/>
  <c r="R111" i="1"/>
  <c r="S111" i="1" s="1"/>
  <c r="L111" i="1"/>
  <c r="A107" i="4" s="1"/>
  <c r="R109" i="1"/>
  <c r="S109" i="1" s="1"/>
  <c r="L109" i="1"/>
  <c r="A105" i="4" s="1"/>
  <c r="R108" i="1"/>
  <c r="S108" i="1" s="1"/>
  <c r="L108" i="1"/>
  <c r="A104" i="4" s="1"/>
  <c r="R106" i="1"/>
  <c r="S106" i="1" s="1"/>
  <c r="L106" i="1"/>
  <c r="A102" i="4" s="1"/>
  <c r="R104" i="1"/>
  <c r="S104" i="1" s="1"/>
  <c r="L104" i="1"/>
  <c r="A100" i="4" s="1"/>
  <c r="R103" i="1"/>
  <c r="S103" i="1" s="1"/>
  <c r="L103" i="1"/>
  <c r="A99" i="4" s="1"/>
  <c r="R101" i="1"/>
  <c r="S101" i="1" s="1"/>
  <c r="R100" i="1"/>
  <c r="S100" i="1" s="1"/>
  <c r="L100" i="1"/>
  <c r="A96" i="4" s="1"/>
  <c r="R99" i="1"/>
  <c r="S99" i="1" s="1"/>
  <c r="R97" i="1"/>
  <c r="S97" i="1" s="1"/>
  <c r="L97" i="1"/>
  <c r="A93" i="4" s="1"/>
  <c r="L96" i="1"/>
  <c r="A92" i="4" s="1"/>
  <c r="R96" i="1"/>
  <c r="S96" i="1" s="1"/>
  <c r="R95" i="1"/>
  <c r="S95" i="1" s="1"/>
  <c r="L95" i="1"/>
  <c r="A91" i="4" s="1"/>
  <c r="R93" i="1"/>
  <c r="S93" i="1" s="1"/>
  <c r="L93" i="1"/>
  <c r="A89" i="4" s="1"/>
  <c r="L92" i="1"/>
  <c r="A88" i="4" s="1"/>
  <c r="R92" i="1"/>
  <c r="S92" i="1" s="1"/>
  <c r="L90" i="1"/>
  <c r="A86" i="4" s="1"/>
  <c r="L89" i="1"/>
  <c r="A85" i="4" s="1"/>
  <c r="L88" i="1"/>
  <c r="A84" i="4" s="1"/>
  <c r="R88" i="1"/>
  <c r="S88" i="1" s="1"/>
  <c r="R87" i="1"/>
  <c r="S87" i="1" s="1"/>
  <c r="L87" i="1"/>
  <c r="A83" i="4" s="1"/>
  <c r="R85" i="1"/>
  <c r="S85" i="1" s="1"/>
  <c r="L85" i="1"/>
  <c r="A81" i="4" s="1"/>
  <c r="L84" i="1"/>
  <c r="A80" i="4" s="1"/>
  <c r="R84" i="1"/>
  <c r="S84" i="1" s="1"/>
  <c r="L81" i="1"/>
  <c r="A77" i="4" s="1"/>
  <c r="L80" i="1"/>
  <c r="A76" i="4" s="1"/>
  <c r="R80" i="1"/>
  <c r="S80" i="1" s="1"/>
  <c r="R79" i="1"/>
  <c r="S79" i="1" s="1"/>
  <c r="L79" i="1"/>
  <c r="A75" i="4" s="1"/>
  <c r="R77" i="1"/>
  <c r="S77" i="1" s="1"/>
  <c r="L77" i="1"/>
  <c r="A73" i="4" s="1"/>
  <c r="L76" i="1"/>
  <c r="A72" i="4" s="1"/>
  <c r="R76" i="1"/>
  <c r="S76" i="1" s="1"/>
  <c r="L75" i="1"/>
  <c r="A71" i="4" s="1"/>
  <c r="L72" i="1"/>
  <c r="A68" i="4" s="1"/>
  <c r="R72" i="1"/>
  <c r="S72" i="1" s="1"/>
  <c r="R71" i="1"/>
  <c r="S71" i="1" s="1"/>
  <c r="L71" i="1"/>
  <c r="A67" i="4" s="1"/>
  <c r="R69" i="1"/>
  <c r="S69" i="1" s="1"/>
  <c r="L69" i="1"/>
  <c r="A65" i="4" s="1"/>
  <c r="L68" i="1"/>
  <c r="A64" i="4" s="1"/>
  <c r="R68" i="1"/>
  <c r="S68" i="1" s="1"/>
  <c r="R65" i="1"/>
  <c r="S65" i="1" s="1"/>
  <c r="L65" i="1"/>
  <c r="A61" i="4" s="1"/>
  <c r="L64" i="1"/>
  <c r="A60" i="4" s="1"/>
  <c r="R64" i="1"/>
  <c r="S64" i="1" s="1"/>
  <c r="R63" i="1"/>
  <c r="S63" i="1" s="1"/>
  <c r="L63" i="1"/>
  <c r="A59" i="4" s="1"/>
  <c r="L60" i="1"/>
  <c r="A56" i="4" s="1"/>
  <c r="R60" i="1"/>
  <c r="S60" i="1" s="1"/>
  <c r="L58" i="1"/>
  <c r="A54" i="4" s="1"/>
  <c r="R57" i="1"/>
  <c r="S57" i="1" s="1"/>
  <c r="L57" i="1"/>
  <c r="A53" i="4" s="1"/>
  <c r="L56" i="1"/>
  <c r="A52" i="4" s="1"/>
  <c r="R56" i="1"/>
  <c r="S56" i="1" s="1"/>
  <c r="R55" i="1"/>
  <c r="S55" i="1" s="1"/>
  <c r="L55" i="1"/>
  <c r="A51" i="4" s="1"/>
  <c r="R53" i="1"/>
  <c r="S53" i="1" s="1"/>
  <c r="L53" i="1"/>
  <c r="A49" i="4" s="1"/>
  <c r="L52" i="1"/>
  <c r="A48" i="4" s="1"/>
  <c r="R52" i="1"/>
  <c r="S52" i="1" s="1"/>
  <c r="L49" i="1"/>
  <c r="A45" i="4" s="1"/>
  <c r="L48" i="1"/>
  <c r="A44" i="4" s="1"/>
  <c r="R48" i="1"/>
  <c r="S48" i="1" s="1"/>
  <c r="R47" i="1"/>
  <c r="S47" i="1" s="1"/>
  <c r="L47" i="1"/>
  <c r="A43" i="4" s="1"/>
  <c r="R45" i="1"/>
  <c r="S45" i="1" s="1"/>
  <c r="L45" i="1"/>
  <c r="A41" i="4" s="1"/>
  <c r="L44" i="1"/>
  <c r="A40" i="4" s="1"/>
  <c r="R44" i="1"/>
  <c r="S44" i="1" s="1"/>
  <c r="R41" i="1"/>
  <c r="S41" i="1" s="1"/>
  <c r="L40" i="1"/>
  <c r="A36" i="4" s="1"/>
  <c r="R40" i="1"/>
  <c r="S40" i="1" s="1"/>
  <c r="R39" i="1"/>
  <c r="S39" i="1" s="1"/>
  <c r="L39" i="1"/>
  <c r="A35" i="4" s="1"/>
  <c r="L37" i="1"/>
  <c r="L36" i="1"/>
  <c r="A32" i="4" s="1"/>
  <c r="R32" i="1"/>
  <c r="S32" i="1" s="1"/>
  <c r="L32" i="1"/>
  <c r="A28" i="4" s="1"/>
  <c r="L31" i="1"/>
  <c r="L29" i="1"/>
  <c r="L28" i="1"/>
  <c r="L26" i="1"/>
  <c r="L25" i="1"/>
  <c r="L24" i="1"/>
  <c r="L18" i="1"/>
  <c r="L15" i="1"/>
  <c r="L10" i="1"/>
  <c r="L507" i="1"/>
  <c r="A503" i="4" s="1"/>
  <c r="L506" i="1"/>
  <c r="A502" i="4" s="1"/>
  <c r="L504" i="1"/>
  <c r="A500" i="4" s="1"/>
  <c r="L503" i="1"/>
  <c r="A499" i="4" s="1"/>
  <c r="L502" i="1"/>
  <c r="A498" i="4" s="1"/>
  <c r="L499" i="1"/>
  <c r="A495" i="4" s="1"/>
  <c r="L498" i="1"/>
  <c r="A494" i="4" s="1"/>
  <c r="L496" i="1"/>
  <c r="A492" i="4" s="1"/>
  <c r="L495" i="1"/>
  <c r="A491" i="4" s="1"/>
  <c r="L492" i="1"/>
  <c r="A488" i="4" s="1"/>
  <c r="L491" i="1"/>
  <c r="A487" i="4" s="1"/>
  <c r="L490" i="1"/>
  <c r="A486" i="4" s="1"/>
  <c r="L489" i="1"/>
  <c r="A485" i="4" s="1"/>
  <c r="L488" i="1"/>
  <c r="A484" i="4" s="1"/>
  <c r="L487" i="1"/>
  <c r="A483" i="4" s="1"/>
  <c r="L486" i="1"/>
  <c r="A482" i="4" s="1"/>
  <c r="L485" i="1"/>
  <c r="A481" i="4" s="1"/>
  <c r="L484" i="1"/>
  <c r="A480" i="4" s="1"/>
  <c r="L482" i="1"/>
  <c r="A478" i="4" s="1"/>
  <c r="L481" i="1"/>
  <c r="A477" i="4" s="1"/>
  <c r="L480" i="1"/>
  <c r="A476" i="4" s="1"/>
  <c r="L479" i="1"/>
  <c r="A475" i="4" s="1"/>
  <c r="L477" i="1"/>
  <c r="A473" i="4" s="1"/>
  <c r="L476" i="1"/>
  <c r="A472" i="4" s="1"/>
  <c r="L475" i="1"/>
  <c r="A471" i="4" s="1"/>
  <c r="L472" i="1"/>
  <c r="A468" i="4" s="1"/>
  <c r="L471" i="1"/>
  <c r="A467" i="4" s="1"/>
  <c r="L468" i="1"/>
  <c r="A464" i="4" s="1"/>
  <c r="L467" i="1"/>
  <c r="A463" i="4" s="1"/>
  <c r="L466" i="1"/>
  <c r="A462" i="4" s="1"/>
  <c r="L464" i="1"/>
  <c r="A460" i="4" s="1"/>
  <c r="L463" i="1"/>
  <c r="A459" i="4" s="1"/>
  <c r="L462" i="1"/>
  <c r="A458" i="4" s="1"/>
  <c r="L460" i="1"/>
  <c r="A456" i="4" s="1"/>
  <c r="L459" i="1"/>
  <c r="A455" i="4" s="1"/>
  <c r="L458" i="1"/>
  <c r="A454" i="4" s="1"/>
  <c r="L457" i="1"/>
  <c r="A453" i="4" s="1"/>
  <c r="L456" i="1"/>
  <c r="A452" i="4" s="1"/>
  <c r="L455" i="1"/>
  <c r="A451" i="4" s="1"/>
  <c r="L454" i="1"/>
  <c r="A450" i="4" s="1"/>
  <c r="L453" i="1"/>
  <c r="A449" i="4" s="1"/>
  <c r="L452" i="1"/>
  <c r="A448" i="4" s="1"/>
  <c r="L451" i="1"/>
  <c r="A447" i="4" s="1"/>
  <c r="L450" i="1"/>
  <c r="A446" i="4" s="1"/>
  <c r="L449" i="1"/>
  <c r="A445" i="4" s="1"/>
  <c r="L448" i="1"/>
  <c r="A444" i="4" s="1"/>
  <c r="L447" i="1"/>
  <c r="A443" i="4" s="1"/>
  <c r="L446" i="1"/>
  <c r="A442" i="4" s="1"/>
  <c r="L445" i="1"/>
  <c r="A441" i="4" s="1"/>
  <c r="L444" i="1"/>
  <c r="A440" i="4" s="1"/>
  <c r="L443" i="1"/>
  <c r="A439" i="4" s="1"/>
  <c r="L442" i="1"/>
  <c r="A438" i="4" s="1"/>
  <c r="L440" i="1"/>
  <c r="A436" i="4" s="1"/>
  <c r="L273" i="1" l="1"/>
  <c r="A269" i="4" s="1"/>
  <c r="L469" i="1"/>
  <c r="A465" i="4" s="1"/>
  <c r="L91" i="1"/>
  <c r="A87" i="4" s="1"/>
  <c r="L123" i="1"/>
  <c r="A119" i="4" s="1"/>
  <c r="L145" i="1"/>
  <c r="A141" i="4" s="1"/>
  <c r="L217" i="1"/>
  <c r="A213" i="4" s="1"/>
  <c r="G213" i="4" s="1"/>
  <c r="L222" i="1"/>
  <c r="A218" i="4" s="1"/>
  <c r="R293" i="1"/>
  <c r="S293" i="1" s="1"/>
  <c r="L379" i="1"/>
  <c r="A375" i="4" s="1"/>
  <c r="L500" i="1"/>
  <c r="A496" i="4" s="1"/>
  <c r="L9" i="1"/>
  <c r="A5" i="4" s="1"/>
  <c r="L349" i="1"/>
  <c r="A345" i="4" s="1"/>
  <c r="R373" i="1"/>
  <c r="S373" i="1" s="1"/>
  <c r="L397" i="1"/>
  <c r="A393" i="4" s="1"/>
  <c r="G393" i="4" s="1"/>
  <c r="L501" i="1"/>
  <c r="A497" i="4" s="1"/>
  <c r="L325" i="1"/>
  <c r="A321" i="4" s="1"/>
  <c r="G321" i="4" s="1"/>
  <c r="L474" i="1"/>
  <c r="A470" i="4" s="1"/>
  <c r="L483" i="1"/>
  <c r="A479" i="4" s="1"/>
  <c r="R61" i="1"/>
  <c r="S61" i="1" s="1"/>
  <c r="L137" i="1"/>
  <c r="A133" i="4" s="1"/>
  <c r="L219" i="1"/>
  <c r="A215" i="4" s="1"/>
  <c r="L245" i="1"/>
  <c r="A241" i="4" s="1"/>
  <c r="G241" i="4" s="1"/>
  <c r="L265" i="1"/>
  <c r="A261" i="4" s="1"/>
  <c r="R301" i="1"/>
  <c r="S301" i="1" s="1"/>
  <c r="L429" i="1"/>
  <c r="A425" i="4" s="1"/>
  <c r="L73" i="1"/>
  <c r="A69" i="4" s="1"/>
  <c r="R281" i="1"/>
  <c r="S281" i="1" s="1"/>
  <c r="R42" i="1"/>
  <c r="S42" i="1" s="1"/>
  <c r="R125" i="1"/>
  <c r="S125" i="1" s="1"/>
  <c r="R154" i="1"/>
  <c r="S154" i="1" s="1"/>
  <c r="R132" i="1"/>
  <c r="S132" i="1" s="1"/>
  <c r="L155" i="1"/>
  <c r="A151" i="4" s="1"/>
  <c r="O151" i="4" s="1"/>
  <c r="I151" i="4" s="1"/>
  <c r="W155" i="1" s="1"/>
  <c r="L187" i="1"/>
  <c r="A183" i="4" s="1"/>
  <c r="L220" i="1"/>
  <c r="A216" i="4" s="1"/>
  <c r="R229" i="1"/>
  <c r="S229" i="1" s="1"/>
  <c r="L252" i="1"/>
  <c r="A248" i="4" s="1"/>
  <c r="L340" i="1"/>
  <c r="A336" i="4" s="1"/>
  <c r="L355" i="1"/>
  <c r="A351" i="4" s="1"/>
  <c r="L381" i="1"/>
  <c r="A377" i="4" s="1"/>
  <c r="R405" i="1"/>
  <c r="S405" i="1" s="1"/>
  <c r="R257" i="1"/>
  <c r="S257" i="1" s="1"/>
  <c r="A34" i="4"/>
  <c r="O34" i="4" s="1"/>
  <c r="F34" i="4"/>
  <c r="J34" i="4" s="1"/>
  <c r="B34" i="4"/>
  <c r="N34" i="4" s="1"/>
  <c r="C34" i="4"/>
  <c r="M34" i="4" s="1"/>
  <c r="E34" i="4"/>
  <c r="K34" i="4" s="1"/>
  <c r="D34" i="4"/>
  <c r="L34" i="4" s="1"/>
  <c r="A33" i="4"/>
  <c r="O33" i="4" s="1"/>
  <c r="F33" i="4"/>
  <c r="J33" i="4" s="1"/>
  <c r="B33" i="4"/>
  <c r="N33" i="4" s="1"/>
  <c r="D33" i="4"/>
  <c r="L33" i="4" s="1"/>
  <c r="C33" i="4"/>
  <c r="M33" i="4" s="1"/>
  <c r="E33" i="4"/>
  <c r="K33" i="4" s="1"/>
  <c r="R37" i="1"/>
  <c r="S37" i="1" s="1"/>
  <c r="F32" i="4"/>
  <c r="J32" i="4" s="1"/>
  <c r="B32" i="4"/>
  <c r="N32" i="4" s="1"/>
  <c r="D32" i="4"/>
  <c r="L32" i="4" s="1"/>
  <c r="C32" i="4"/>
  <c r="M32" i="4" s="1"/>
  <c r="E32" i="4"/>
  <c r="K32" i="4" s="1"/>
  <c r="R36" i="1"/>
  <c r="S36" i="1" s="1"/>
  <c r="D31" i="4"/>
  <c r="L31" i="4" s="1"/>
  <c r="E31" i="4"/>
  <c r="K31" i="4" s="1"/>
  <c r="C31" i="4"/>
  <c r="M31" i="4" s="1"/>
  <c r="F31" i="4"/>
  <c r="J31" i="4" s="1"/>
  <c r="A31" i="4"/>
  <c r="O31" i="4" s="1"/>
  <c r="B31" i="4"/>
  <c r="N31" i="4" s="1"/>
  <c r="R35" i="1"/>
  <c r="S35" i="1" s="1"/>
  <c r="E30" i="4"/>
  <c r="K30" i="4" s="1"/>
  <c r="C30" i="4"/>
  <c r="M30" i="4" s="1"/>
  <c r="F30" i="4"/>
  <c r="J30" i="4" s="1"/>
  <c r="D30" i="4"/>
  <c r="L30" i="4" s="1"/>
  <c r="B30" i="4"/>
  <c r="N30" i="4" s="1"/>
  <c r="A30" i="4"/>
  <c r="O30" i="4" s="1"/>
  <c r="A29" i="4"/>
  <c r="O29" i="4" s="1"/>
  <c r="F29" i="4"/>
  <c r="J29" i="4" s="1"/>
  <c r="E29" i="4"/>
  <c r="K29" i="4" s="1"/>
  <c r="B29" i="4"/>
  <c r="N29" i="4" s="1"/>
  <c r="C29" i="4"/>
  <c r="M29" i="4" s="1"/>
  <c r="D29" i="4"/>
  <c r="L29" i="4" s="1"/>
  <c r="R33" i="1"/>
  <c r="S33" i="1" s="1"/>
  <c r="A25" i="4"/>
  <c r="O25" i="4" s="1"/>
  <c r="A24" i="4"/>
  <c r="O24" i="4" s="1"/>
  <c r="R28" i="1"/>
  <c r="S28" i="1" s="1"/>
  <c r="A23" i="4"/>
  <c r="O23" i="4" s="1"/>
  <c r="A22" i="4"/>
  <c r="R26" i="1"/>
  <c r="S26" i="1" s="1"/>
  <c r="A21" i="4"/>
  <c r="R25" i="1"/>
  <c r="S25" i="1" s="1"/>
  <c r="A20" i="4"/>
  <c r="O20" i="4" s="1"/>
  <c r="R22" i="1"/>
  <c r="S22" i="1" s="1"/>
  <c r="L22" i="1"/>
  <c r="A18" i="4" s="1"/>
  <c r="O18" i="4" s="1"/>
  <c r="R21" i="1"/>
  <c r="S21" i="1" s="1"/>
  <c r="L21" i="1"/>
  <c r="A17" i="4" s="1"/>
  <c r="O17" i="4" s="1"/>
  <c r="A14" i="4"/>
  <c r="O14" i="4" s="1"/>
  <c r="R18" i="1"/>
  <c r="S18" i="1" s="1"/>
  <c r="A10" i="4"/>
  <c r="O10" i="4" s="1"/>
  <c r="R13" i="1"/>
  <c r="S13" i="1" s="1"/>
  <c r="N4" i="1"/>
  <c r="L470" i="1"/>
  <c r="A466" i="4" s="1"/>
  <c r="R186" i="1"/>
  <c r="S186" i="1" s="1"/>
  <c r="L337" i="1"/>
  <c r="A333" i="4" s="1"/>
  <c r="L422" i="1"/>
  <c r="A418" i="4" s="1"/>
  <c r="O418" i="4" s="1"/>
  <c r="I418" i="4" s="1"/>
  <c r="W422" i="1" s="1"/>
  <c r="L438" i="1"/>
  <c r="A434" i="4" s="1"/>
  <c r="R74" i="1"/>
  <c r="S74" i="1" s="1"/>
  <c r="R105" i="1"/>
  <c r="S105" i="1" s="1"/>
  <c r="L290" i="1"/>
  <c r="A286" i="4" s="1"/>
  <c r="G286" i="4" s="1"/>
  <c r="L326" i="1"/>
  <c r="A322" i="4" s="1"/>
  <c r="L59" i="1"/>
  <c r="A55" i="4" s="1"/>
  <c r="R67" i="1"/>
  <c r="S67" i="1" s="1"/>
  <c r="R347" i="1"/>
  <c r="S347" i="1" s="1"/>
  <c r="R31" i="1"/>
  <c r="S31" i="1" s="1"/>
  <c r="L494" i="1"/>
  <c r="A490" i="4" s="1"/>
  <c r="G490" i="4" s="1"/>
  <c r="R29" i="1"/>
  <c r="S29" i="1" s="1"/>
  <c r="L43" i="1"/>
  <c r="A39" i="4" s="1"/>
  <c r="O39" i="4" s="1"/>
  <c r="I39" i="4" s="1"/>
  <c r="W43" i="1" s="1"/>
  <c r="L107" i="1"/>
  <c r="A103" i="4" s="1"/>
  <c r="R122" i="1"/>
  <c r="S122" i="1" s="1"/>
  <c r="L251" i="1"/>
  <c r="A247" i="4" s="1"/>
  <c r="P4" i="1"/>
  <c r="C28" i="4"/>
  <c r="M28" i="4" s="1"/>
  <c r="B28" i="4"/>
  <c r="N28" i="4" s="1"/>
  <c r="F28" i="4"/>
  <c r="J28" i="4" s="1"/>
  <c r="D28" i="4"/>
  <c r="L28" i="4" s="1"/>
  <c r="E28" i="4"/>
  <c r="K28" i="4" s="1"/>
  <c r="A27" i="4"/>
  <c r="M3" i="1"/>
  <c r="E27" i="4"/>
  <c r="K27" i="4" s="1"/>
  <c r="F27" i="4"/>
  <c r="J27" i="4" s="1"/>
  <c r="D27" i="4"/>
  <c r="L27" i="4" s="1"/>
  <c r="C27" i="4"/>
  <c r="M27" i="4" s="1"/>
  <c r="B27" i="4"/>
  <c r="N27" i="4" s="1"/>
  <c r="R30" i="1"/>
  <c r="S30" i="1" s="1"/>
  <c r="F25" i="4"/>
  <c r="J25" i="4" s="1"/>
  <c r="E25" i="4"/>
  <c r="K25" i="4" s="1"/>
  <c r="B25" i="4"/>
  <c r="N25" i="4" s="1"/>
  <c r="C25" i="4"/>
  <c r="M25" i="4" s="1"/>
  <c r="D25" i="4"/>
  <c r="L25" i="4" s="1"/>
  <c r="F24" i="4"/>
  <c r="J24" i="4" s="1"/>
  <c r="E24" i="4"/>
  <c r="K24" i="4" s="1"/>
  <c r="B24" i="4"/>
  <c r="N24" i="4" s="1"/>
  <c r="C24" i="4"/>
  <c r="M24" i="4" s="1"/>
  <c r="D24" i="4"/>
  <c r="L24" i="4" s="1"/>
  <c r="R27" i="1"/>
  <c r="S27" i="1" s="1"/>
  <c r="N3" i="1"/>
  <c r="Q4" i="1"/>
  <c r="M4" i="1"/>
  <c r="R15" i="1"/>
  <c r="S15" i="1" s="1"/>
  <c r="O3" i="1"/>
  <c r="A19" i="4"/>
  <c r="O19" i="4" s="1"/>
  <c r="R16" i="1"/>
  <c r="S16" i="1" s="1"/>
  <c r="P3" i="1"/>
  <c r="R14" i="1"/>
  <c r="S14" i="1" s="1"/>
  <c r="A7" i="4"/>
  <c r="O7" i="4" s="1"/>
  <c r="O4" i="1"/>
  <c r="A6" i="4"/>
  <c r="O6" i="4" s="1"/>
  <c r="R12" i="1"/>
  <c r="S12" i="1" s="1"/>
  <c r="R11" i="1"/>
  <c r="S11" i="1" s="1"/>
  <c r="R10" i="1"/>
  <c r="S10" i="1" s="1"/>
  <c r="L46" i="1"/>
  <c r="A42" i="4" s="1"/>
  <c r="G42" i="4" s="1"/>
  <c r="R147" i="1"/>
  <c r="S147" i="1" s="1"/>
  <c r="R174" i="1"/>
  <c r="S174" i="1" s="1"/>
  <c r="R214" i="1"/>
  <c r="S214" i="1" s="1"/>
  <c r="L493" i="1"/>
  <c r="A489" i="4" s="1"/>
  <c r="O489" i="4" s="1"/>
  <c r="I489" i="4" s="1"/>
  <c r="W493" i="1" s="1"/>
  <c r="L497" i="1"/>
  <c r="A493" i="4" s="1"/>
  <c r="O493" i="4" s="1"/>
  <c r="L505" i="1"/>
  <c r="A501" i="4" s="1"/>
  <c r="O501" i="4" s="1"/>
  <c r="H501" i="4" s="1"/>
  <c r="V505" i="1" s="1"/>
  <c r="R20" i="1"/>
  <c r="S20" i="1" s="1"/>
  <c r="L51" i="1"/>
  <c r="A47" i="4" s="1"/>
  <c r="O47" i="4" s="1"/>
  <c r="I47" i="4" s="1"/>
  <c r="W51" i="1" s="1"/>
  <c r="L62" i="1"/>
  <c r="A58" i="4" s="1"/>
  <c r="G58" i="4" s="1"/>
  <c r="L66" i="1"/>
  <c r="A62" i="4" s="1"/>
  <c r="G62" i="4" s="1"/>
  <c r="R78" i="1"/>
  <c r="S78" i="1" s="1"/>
  <c r="L83" i="1"/>
  <c r="A79" i="4" s="1"/>
  <c r="O79" i="4" s="1"/>
  <c r="I79" i="4" s="1"/>
  <c r="W83" i="1" s="1"/>
  <c r="L94" i="1"/>
  <c r="A90" i="4" s="1"/>
  <c r="G90" i="4" s="1"/>
  <c r="L98" i="1"/>
  <c r="A94" i="4" s="1"/>
  <c r="G94" i="4" s="1"/>
  <c r="L110" i="1"/>
  <c r="A106" i="4" s="1"/>
  <c r="L115" i="1"/>
  <c r="A111" i="4" s="1"/>
  <c r="O111" i="4" s="1"/>
  <c r="I111" i="4" s="1"/>
  <c r="W115" i="1" s="1"/>
  <c r="R126" i="1"/>
  <c r="S126" i="1" s="1"/>
  <c r="R130" i="1"/>
  <c r="S130" i="1" s="1"/>
  <c r="L142" i="1"/>
  <c r="A138" i="4" s="1"/>
  <c r="R158" i="1"/>
  <c r="S158" i="1" s="1"/>
  <c r="R162" i="1"/>
  <c r="S162" i="1" s="1"/>
  <c r="L179" i="1"/>
  <c r="A175" i="4" s="1"/>
  <c r="O175" i="4" s="1"/>
  <c r="R190" i="1"/>
  <c r="S190" i="1" s="1"/>
  <c r="R194" i="1"/>
  <c r="S194" i="1" s="1"/>
  <c r="R233" i="1"/>
  <c r="S233" i="1" s="1"/>
  <c r="L246" i="1"/>
  <c r="A242" i="4" s="1"/>
  <c r="G242" i="4" s="1"/>
  <c r="R278" i="1"/>
  <c r="S278" i="1" s="1"/>
  <c r="R307" i="1"/>
  <c r="S307" i="1" s="1"/>
  <c r="L321" i="1"/>
  <c r="A317" i="4" s="1"/>
  <c r="R323" i="1"/>
  <c r="S323" i="1" s="1"/>
  <c r="R338" i="1"/>
  <c r="S338" i="1" s="1"/>
  <c r="R370" i="1"/>
  <c r="S370" i="1" s="1"/>
  <c r="L377" i="1"/>
  <c r="A373" i="4" s="1"/>
  <c r="R402" i="1"/>
  <c r="S402" i="1" s="1"/>
  <c r="L409" i="1"/>
  <c r="A405" i="4" s="1"/>
  <c r="R434" i="1"/>
  <c r="S434" i="1" s="1"/>
  <c r="L441" i="1"/>
  <c r="A437" i="4" s="1"/>
  <c r="O437" i="4" s="1"/>
  <c r="I437" i="4" s="1"/>
  <c r="W441" i="1" s="1"/>
  <c r="L461" i="1"/>
  <c r="A457" i="4" s="1"/>
  <c r="L465" i="1"/>
  <c r="A461" i="4" s="1"/>
  <c r="L473" i="1"/>
  <c r="A469" i="4" s="1"/>
  <c r="O469" i="4" s="1"/>
  <c r="I469" i="4" s="1"/>
  <c r="W473" i="1" s="1"/>
  <c r="L30" i="1"/>
  <c r="A26" i="4" s="1"/>
  <c r="O26" i="4" s="1"/>
  <c r="R34" i="1"/>
  <c r="S34" i="1" s="1"/>
  <c r="P5" i="1"/>
  <c r="N5" i="1"/>
  <c r="Q5" i="1"/>
  <c r="A11" i="4"/>
  <c r="O11" i="4" s="1"/>
  <c r="R19" i="1"/>
  <c r="S19" i="1" s="1"/>
  <c r="R23" i="1"/>
  <c r="S23" i="1" s="1"/>
  <c r="L50" i="1"/>
  <c r="A46" i="4" s="1"/>
  <c r="G46" i="4" s="1"/>
  <c r="L70" i="1"/>
  <c r="A66" i="4" s="1"/>
  <c r="G66" i="4" s="1"/>
  <c r="R102" i="1"/>
  <c r="S102" i="1" s="1"/>
  <c r="R118" i="1"/>
  <c r="S118" i="1" s="1"/>
  <c r="R134" i="1"/>
  <c r="S134" i="1" s="1"/>
  <c r="R150" i="1"/>
  <c r="S150" i="1" s="1"/>
  <c r="R166" i="1"/>
  <c r="S166" i="1" s="1"/>
  <c r="R178" i="1"/>
  <c r="S178" i="1" s="1"/>
  <c r="R182" i="1"/>
  <c r="S182" i="1" s="1"/>
  <c r="R198" i="1"/>
  <c r="S198" i="1" s="1"/>
  <c r="R283" i="1"/>
  <c r="S283" i="1" s="1"/>
  <c r="R299" i="1"/>
  <c r="S299" i="1" s="1"/>
  <c r="R331" i="1"/>
  <c r="S331" i="1" s="1"/>
  <c r="L12" i="1"/>
  <c r="B8" i="4" s="1"/>
  <c r="N8" i="4" s="1"/>
  <c r="A12" i="4"/>
  <c r="O12" i="4" s="1"/>
  <c r="A15" i="4"/>
  <c r="O15" i="4" s="1"/>
  <c r="R38" i="1"/>
  <c r="S38" i="1" s="1"/>
  <c r="R54" i="1"/>
  <c r="S54" i="1" s="1"/>
  <c r="R82" i="1"/>
  <c r="S82" i="1" s="1"/>
  <c r="R86" i="1"/>
  <c r="S86" i="1" s="1"/>
  <c r="L114" i="1"/>
  <c r="A110" i="4" s="1"/>
  <c r="O110" i="4" s="1"/>
  <c r="I110" i="4" s="1"/>
  <c r="W114" i="1" s="1"/>
  <c r="L146" i="1"/>
  <c r="A142" i="4" s="1"/>
  <c r="L230" i="1"/>
  <c r="A226" i="4" s="1"/>
  <c r="O226" i="4" s="1"/>
  <c r="I226" i="4" s="1"/>
  <c r="W230" i="1" s="1"/>
  <c r="L262" i="1"/>
  <c r="A258" i="4" s="1"/>
  <c r="O258" i="4" s="1"/>
  <c r="L267" i="1"/>
  <c r="A263" i="4" s="1"/>
  <c r="G263" i="4" s="1"/>
  <c r="L315" i="1"/>
  <c r="A311" i="4" s="1"/>
  <c r="O311" i="4" s="1"/>
  <c r="H311" i="4" s="1"/>
  <c r="V315" i="1" s="1"/>
  <c r="L335" i="1"/>
  <c r="A331" i="4" s="1"/>
  <c r="O331" i="4" s="1"/>
  <c r="H331" i="4" s="1"/>
  <c r="V335" i="1" s="1"/>
  <c r="A16" i="4"/>
  <c r="O16" i="4" s="1"/>
  <c r="R24" i="1"/>
  <c r="S24" i="1" s="1"/>
  <c r="Q3" i="1"/>
  <c r="L478" i="1"/>
  <c r="A474" i="4" s="1"/>
  <c r="A13" i="4"/>
  <c r="O13" i="4" s="1"/>
  <c r="M5" i="1"/>
  <c r="D23" i="4"/>
  <c r="L23" i="4" s="1"/>
  <c r="E23" i="4"/>
  <c r="K23" i="4" s="1"/>
  <c r="B23" i="4"/>
  <c r="N23" i="4" s="1"/>
  <c r="C23" i="4"/>
  <c r="M23" i="4" s="1"/>
  <c r="F23" i="4"/>
  <c r="J23" i="4" s="1"/>
  <c r="D22" i="4"/>
  <c r="L22" i="4" s="1"/>
  <c r="E22" i="4"/>
  <c r="K22" i="4" s="1"/>
  <c r="B22" i="4"/>
  <c r="N22" i="4" s="1"/>
  <c r="C22" i="4"/>
  <c r="M22" i="4" s="1"/>
  <c r="F22" i="4"/>
  <c r="J22" i="4" s="1"/>
  <c r="B21" i="4"/>
  <c r="N21" i="4" s="1"/>
  <c r="F21" i="4"/>
  <c r="J21" i="4" s="1"/>
  <c r="C21" i="4"/>
  <c r="M21" i="4" s="1"/>
  <c r="E21" i="4"/>
  <c r="K21" i="4" s="1"/>
  <c r="D21" i="4"/>
  <c r="L21" i="4" s="1"/>
  <c r="D20" i="4"/>
  <c r="L20" i="4" s="1"/>
  <c r="E20" i="4"/>
  <c r="K20" i="4" s="1"/>
  <c r="B20" i="4"/>
  <c r="N20" i="4" s="1"/>
  <c r="C20" i="4"/>
  <c r="M20" i="4" s="1"/>
  <c r="F20" i="4"/>
  <c r="J20" i="4" s="1"/>
  <c r="B19" i="4"/>
  <c r="N19" i="4" s="1"/>
  <c r="F19" i="4"/>
  <c r="J19" i="4" s="1"/>
  <c r="C19" i="4"/>
  <c r="M19" i="4" s="1"/>
  <c r="E19" i="4"/>
  <c r="K19" i="4" s="1"/>
  <c r="D19" i="4"/>
  <c r="L19" i="4" s="1"/>
  <c r="R17" i="1"/>
  <c r="S17" i="1" s="1"/>
  <c r="O5" i="1"/>
  <c r="D18" i="4"/>
  <c r="L18" i="4" s="1"/>
  <c r="C17" i="4"/>
  <c r="M17" i="4" s="1"/>
  <c r="E17" i="4"/>
  <c r="K17" i="4" s="1"/>
  <c r="D17" i="4"/>
  <c r="L17" i="4" s="1"/>
  <c r="F16" i="4"/>
  <c r="J16" i="4" s="1"/>
  <c r="B16" i="4"/>
  <c r="N16" i="4" s="1"/>
  <c r="D16" i="4"/>
  <c r="L16" i="4" s="1"/>
  <c r="C16" i="4"/>
  <c r="M16" i="4" s="1"/>
  <c r="E16" i="4"/>
  <c r="K16" i="4" s="1"/>
  <c r="D15" i="4"/>
  <c r="L15" i="4" s="1"/>
  <c r="B15" i="4"/>
  <c r="N15" i="4" s="1"/>
  <c r="F15" i="4"/>
  <c r="J15" i="4" s="1"/>
  <c r="C15" i="4"/>
  <c r="M15" i="4" s="1"/>
  <c r="E15" i="4"/>
  <c r="K15" i="4" s="1"/>
  <c r="D14" i="4"/>
  <c r="L14" i="4" s="1"/>
  <c r="B14" i="4"/>
  <c r="N14" i="4" s="1"/>
  <c r="F14" i="4"/>
  <c r="J14" i="4" s="1"/>
  <c r="C14" i="4"/>
  <c r="M14" i="4" s="1"/>
  <c r="E14" i="4"/>
  <c r="K14" i="4" s="1"/>
  <c r="D13" i="4"/>
  <c r="L13" i="4" s="1"/>
  <c r="B13" i="4"/>
  <c r="N13" i="4" s="1"/>
  <c r="F13" i="4"/>
  <c r="J13" i="4" s="1"/>
  <c r="C13" i="4"/>
  <c r="M13" i="4" s="1"/>
  <c r="E13" i="4"/>
  <c r="K13" i="4" s="1"/>
  <c r="C12" i="4"/>
  <c r="M12" i="4" s="1"/>
  <c r="E12" i="4"/>
  <c r="K12" i="4" s="1"/>
  <c r="B12" i="4"/>
  <c r="N12" i="4" s="1"/>
  <c r="D12" i="4"/>
  <c r="L12" i="4" s="1"/>
  <c r="F12" i="4"/>
  <c r="J12" i="4" s="1"/>
  <c r="D11" i="4"/>
  <c r="L11" i="4" s="1"/>
  <c r="C11" i="4"/>
  <c r="M11" i="4" s="1"/>
  <c r="F11" i="4"/>
  <c r="J11" i="4" s="1"/>
  <c r="B11" i="4"/>
  <c r="N11" i="4" s="1"/>
  <c r="E11" i="4"/>
  <c r="K11" i="4" s="1"/>
  <c r="C10" i="4"/>
  <c r="M10" i="4" s="1"/>
  <c r="D10" i="4"/>
  <c r="L10" i="4" s="1"/>
  <c r="B10" i="4"/>
  <c r="N10" i="4" s="1"/>
  <c r="F10" i="4"/>
  <c r="J10" i="4" s="1"/>
  <c r="E10" i="4"/>
  <c r="K10" i="4" s="1"/>
  <c r="F9" i="4"/>
  <c r="J9" i="4" s="1"/>
  <c r="C9" i="4"/>
  <c r="M9" i="4" s="1"/>
  <c r="D9" i="4"/>
  <c r="L9" i="4" s="1"/>
  <c r="E9" i="4"/>
  <c r="K9" i="4" s="1"/>
  <c r="B9" i="4"/>
  <c r="N9" i="4" s="1"/>
  <c r="E7" i="4"/>
  <c r="K7" i="4" s="1"/>
  <c r="D7" i="4"/>
  <c r="L7" i="4" s="1"/>
  <c r="C7" i="4"/>
  <c r="M7" i="4" s="1"/>
  <c r="B7" i="4"/>
  <c r="N7" i="4" s="1"/>
  <c r="F7" i="4"/>
  <c r="J7" i="4" s="1"/>
  <c r="D6" i="4"/>
  <c r="L6" i="4" s="1"/>
  <c r="E6" i="4"/>
  <c r="K6" i="4" s="1"/>
  <c r="C6" i="4"/>
  <c r="M6" i="4" s="1"/>
  <c r="F6" i="4"/>
  <c r="J6" i="4" s="1"/>
  <c r="B6" i="4"/>
  <c r="N6" i="4" s="1"/>
  <c r="D5" i="4"/>
  <c r="L5" i="4" s="1"/>
  <c r="B5" i="4"/>
  <c r="N5" i="4" s="1"/>
  <c r="E5" i="4"/>
  <c r="K5" i="4" s="1"/>
  <c r="F5" i="4"/>
  <c r="J5" i="4" s="1"/>
  <c r="C5" i="4"/>
  <c r="M5" i="4" s="1"/>
  <c r="O438" i="4"/>
  <c r="H438" i="4" s="1"/>
  <c r="V442" i="1" s="1"/>
  <c r="G438" i="4"/>
  <c r="O440" i="4"/>
  <c r="I440" i="4" s="1"/>
  <c r="W444" i="1" s="1"/>
  <c r="G440" i="4"/>
  <c r="O446" i="4"/>
  <c r="H446" i="4" s="1"/>
  <c r="V450" i="1" s="1"/>
  <c r="G446" i="4"/>
  <c r="O448" i="4"/>
  <c r="I448" i="4" s="1"/>
  <c r="W452" i="1" s="1"/>
  <c r="G448" i="4"/>
  <c r="G452" i="4"/>
  <c r="O452" i="4"/>
  <c r="H452" i="4" s="1"/>
  <c r="V456" i="1" s="1"/>
  <c r="G458" i="4"/>
  <c r="O458" i="4"/>
  <c r="H458" i="4" s="1"/>
  <c r="V462" i="1" s="1"/>
  <c r="G462" i="4"/>
  <c r="O462" i="4"/>
  <c r="H462" i="4" s="1"/>
  <c r="V466" i="1" s="1"/>
  <c r="G466" i="4"/>
  <c r="O466" i="4"/>
  <c r="H466" i="4" s="1"/>
  <c r="V470" i="1" s="1"/>
  <c r="G468" i="4"/>
  <c r="O468" i="4"/>
  <c r="H468" i="4" s="1"/>
  <c r="V472" i="1" s="1"/>
  <c r="G474" i="4"/>
  <c r="G476" i="4"/>
  <c r="O476" i="4"/>
  <c r="H476" i="4" s="1"/>
  <c r="V480" i="1" s="1"/>
  <c r="G480" i="4"/>
  <c r="O480" i="4"/>
  <c r="H480" i="4" s="1"/>
  <c r="V484" i="1" s="1"/>
  <c r="G486" i="4"/>
  <c r="O486" i="4"/>
  <c r="H486" i="4" s="1"/>
  <c r="V490" i="1" s="1"/>
  <c r="O490" i="4"/>
  <c r="H490" i="4" s="1"/>
  <c r="V494" i="1" s="1"/>
  <c r="G492" i="4"/>
  <c r="O492" i="4"/>
  <c r="H492" i="4" s="1"/>
  <c r="V496" i="1" s="1"/>
  <c r="G496" i="4"/>
  <c r="O496" i="4"/>
  <c r="H496" i="4" s="1"/>
  <c r="V500" i="1" s="1"/>
  <c r="G500" i="4"/>
  <c r="O500" i="4"/>
  <c r="H500" i="4" s="1"/>
  <c r="V504" i="1" s="1"/>
  <c r="O21" i="4"/>
  <c r="O28" i="4"/>
  <c r="G39" i="4"/>
  <c r="O43" i="4"/>
  <c r="I43" i="4" s="1"/>
  <c r="W47" i="1" s="1"/>
  <c r="G43" i="4"/>
  <c r="O51" i="4"/>
  <c r="I51" i="4" s="1"/>
  <c r="W55" i="1" s="1"/>
  <c r="G51" i="4"/>
  <c r="O53" i="4"/>
  <c r="I53" i="4" s="1"/>
  <c r="W57" i="1" s="1"/>
  <c r="G53" i="4"/>
  <c r="O57" i="4"/>
  <c r="I57" i="4" s="1"/>
  <c r="W61" i="1" s="1"/>
  <c r="G57" i="4"/>
  <c r="O61" i="4"/>
  <c r="I61" i="4" s="1"/>
  <c r="W65" i="1" s="1"/>
  <c r="G61" i="4"/>
  <c r="O63" i="4"/>
  <c r="I63" i="4" s="1"/>
  <c r="W67" i="1" s="1"/>
  <c r="G63" i="4"/>
  <c r="O65" i="4"/>
  <c r="I65" i="4" s="1"/>
  <c r="W69" i="1" s="1"/>
  <c r="G65" i="4"/>
  <c r="O67" i="4"/>
  <c r="I67" i="4" s="1"/>
  <c r="W71" i="1" s="1"/>
  <c r="G67" i="4"/>
  <c r="O69" i="4"/>
  <c r="I69" i="4" s="1"/>
  <c r="W73" i="1" s="1"/>
  <c r="G69" i="4"/>
  <c r="O71" i="4"/>
  <c r="I71" i="4" s="1"/>
  <c r="W75" i="1" s="1"/>
  <c r="G71" i="4"/>
  <c r="O73" i="4"/>
  <c r="I73" i="4" s="1"/>
  <c r="W77" i="1" s="1"/>
  <c r="G73" i="4"/>
  <c r="O75" i="4"/>
  <c r="I75" i="4" s="1"/>
  <c r="W79" i="1" s="1"/>
  <c r="G75" i="4"/>
  <c r="O77" i="4"/>
  <c r="I77" i="4" s="1"/>
  <c r="W81" i="1" s="1"/>
  <c r="G77" i="4"/>
  <c r="O81" i="4"/>
  <c r="I81" i="4" s="1"/>
  <c r="W85" i="1" s="1"/>
  <c r="G81" i="4"/>
  <c r="O83" i="4"/>
  <c r="I83" i="4" s="1"/>
  <c r="W87" i="1" s="1"/>
  <c r="G83" i="4"/>
  <c r="O85" i="4"/>
  <c r="I85" i="4" s="1"/>
  <c r="W89" i="1" s="1"/>
  <c r="G85" i="4"/>
  <c r="O87" i="4"/>
  <c r="I87" i="4" s="1"/>
  <c r="W91" i="1" s="1"/>
  <c r="G87" i="4"/>
  <c r="O89" i="4"/>
  <c r="I89" i="4" s="1"/>
  <c r="W93" i="1" s="1"/>
  <c r="G89" i="4"/>
  <c r="O91" i="4"/>
  <c r="I91" i="4" s="1"/>
  <c r="W95" i="1" s="1"/>
  <c r="G91" i="4"/>
  <c r="O93" i="4"/>
  <c r="I93" i="4" s="1"/>
  <c r="W97" i="1" s="1"/>
  <c r="G93" i="4"/>
  <c r="O95" i="4"/>
  <c r="I95" i="4" s="1"/>
  <c r="W99" i="1" s="1"/>
  <c r="G95" i="4"/>
  <c r="G96" i="4"/>
  <c r="O96" i="4"/>
  <c r="I96" i="4" s="1"/>
  <c r="W100" i="1" s="1"/>
  <c r="O97" i="4"/>
  <c r="I97" i="4" s="1"/>
  <c r="W101" i="1" s="1"/>
  <c r="G97" i="4"/>
  <c r="G98" i="4"/>
  <c r="O98" i="4"/>
  <c r="I98" i="4" s="1"/>
  <c r="W102" i="1" s="1"/>
  <c r="O99" i="4"/>
  <c r="I99" i="4" s="1"/>
  <c r="W103" i="1" s="1"/>
  <c r="G99" i="4"/>
  <c r="G100" i="4"/>
  <c r="O100" i="4"/>
  <c r="I100" i="4" s="1"/>
  <c r="W104" i="1" s="1"/>
  <c r="O101" i="4"/>
  <c r="I101" i="4" s="1"/>
  <c r="W105" i="1" s="1"/>
  <c r="G101" i="4"/>
  <c r="G102" i="4"/>
  <c r="O102" i="4"/>
  <c r="I102" i="4" s="1"/>
  <c r="W106" i="1" s="1"/>
  <c r="O103" i="4"/>
  <c r="I103" i="4" s="1"/>
  <c r="W107" i="1" s="1"/>
  <c r="G103" i="4"/>
  <c r="G104" i="4"/>
  <c r="O104" i="4"/>
  <c r="I104" i="4" s="1"/>
  <c r="W108" i="1" s="1"/>
  <c r="O105" i="4"/>
  <c r="I105" i="4" s="1"/>
  <c r="W109" i="1" s="1"/>
  <c r="G105" i="4"/>
  <c r="G106" i="4"/>
  <c r="O106" i="4"/>
  <c r="I106" i="4" s="1"/>
  <c r="W110" i="1" s="1"/>
  <c r="O107" i="4"/>
  <c r="I107" i="4" s="1"/>
  <c r="W111" i="1" s="1"/>
  <c r="G107" i="4"/>
  <c r="G108" i="4"/>
  <c r="O108" i="4"/>
  <c r="I108" i="4" s="1"/>
  <c r="W112" i="1" s="1"/>
  <c r="O109" i="4"/>
  <c r="I109" i="4" s="1"/>
  <c r="W113" i="1" s="1"/>
  <c r="G109" i="4"/>
  <c r="G112" i="4"/>
  <c r="O112" i="4"/>
  <c r="I112" i="4" s="1"/>
  <c r="W116" i="1" s="1"/>
  <c r="O113" i="4"/>
  <c r="I113" i="4" s="1"/>
  <c r="W117" i="1" s="1"/>
  <c r="G113" i="4"/>
  <c r="G114" i="4"/>
  <c r="O114" i="4"/>
  <c r="I114" i="4" s="1"/>
  <c r="W118" i="1" s="1"/>
  <c r="O115" i="4"/>
  <c r="I115" i="4" s="1"/>
  <c r="W119" i="1" s="1"/>
  <c r="G115" i="4"/>
  <c r="G116" i="4"/>
  <c r="O116" i="4"/>
  <c r="I116" i="4" s="1"/>
  <c r="W120" i="1" s="1"/>
  <c r="O117" i="4"/>
  <c r="I117" i="4" s="1"/>
  <c r="W121" i="1" s="1"/>
  <c r="G117" i="4"/>
  <c r="G118" i="4"/>
  <c r="O118" i="4"/>
  <c r="I118" i="4" s="1"/>
  <c r="W122" i="1" s="1"/>
  <c r="O119" i="4"/>
  <c r="I119" i="4" s="1"/>
  <c r="W123" i="1" s="1"/>
  <c r="G119" i="4"/>
  <c r="G120" i="4"/>
  <c r="O120" i="4"/>
  <c r="I120" i="4" s="1"/>
  <c r="W124" i="1" s="1"/>
  <c r="O121" i="4"/>
  <c r="I121" i="4" s="1"/>
  <c r="W125" i="1" s="1"/>
  <c r="G121" i="4"/>
  <c r="G122" i="4"/>
  <c r="O122" i="4"/>
  <c r="I122" i="4" s="1"/>
  <c r="W126" i="1" s="1"/>
  <c r="O123" i="4"/>
  <c r="I123" i="4" s="1"/>
  <c r="W127" i="1" s="1"/>
  <c r="G123" i="4"/>
  <c r="G124" i="4"/>
  <c r="O124" i="4"/>
  <c r="I124" i="4" s="1"/>
  <c r="W128" i="1" s="1"/>
  <c r="O125" i="4"/>
  <c r="I125" i="4" s="1"/>
  <c r="W129" i="1" s="1"/>
  <c r="G125" i="4"/>
  <c r="G126" i="4"/>
  <c r="O126" i="4"/>
  <c r="I126" i="4" s="1"/>
  <c r="W130" i="1" s="1"/>
  <c r="O127" i="4"/>
  <c r="I127" i="4" s="1"/>
  <c r="W131" i="1" s="1"/>
  <c r="G127" i="4"/>
  <c r="G128" i="4"/>
  <c r="O128" i="4"/>
  <c r="I128" i="4" s="1"/>
  <c r="W132" i="1" s="1"/>
  <c r="O129" i="4"/>
  <c r="I129" i="4" s="1"/>
  <c r="W133" i="1" s="1"/>
  <c r="G129" i="4"/>
  <c r="G130" i="4"/>
  <c r="O130" i="4"/>
  <c r="I130" i="4" s="1"/>
  <c r="W134" i="1" s="1"/>
  <c r="O131" i="4"/>
  <c r="I131" i="4" s="1"/>
  <c r="W135" i="1" s="1"/>
  <c r="G131" i="4"/>
  <c r="G132" i="4"/>
  <c r="O132" i="4"/>
  <c r="I132" i="4" s="1"/>
  <c r="W136" i="1" s="1"/>
  <c r="O133" i="4"/>
  <c r="I133" i="4" s="1"/>
  <c r="W137" i="1" s="1"/>
  <c r="G133" i="4"/>
  <c r="G134" i="4"/>
  <c r="O134" i="4"/>
  <c r="I134" i="4" s="1"/>
  <c r="W138" i="1" s="1"/>
  <c r="O135" i="4"/>
  <c r="I135" i="4" s="1"/>
  <c r="W139" i="1" s="1"/>
  <c r="G135" i="4"/>
  <c r="G136" i="4"/>
  <c r="O136" i="4"/>
  <c r="I136" i="4" s="1"/>
  <c r="W140" i="1" s="1"/>
  <c r="O137" i="4"/>
  <c r="I137" i="4" s="1"/>
  <c r="W141" i="1" s="1"/>
  <c r="G137" i="4"/>
  <c r="G138" i="4"/>
  <c r="O138" i="4"/>
  <c r="I138" i="4" s="1"/>
  <c r="W142" i="1" s="1"/>
  <c r="O139" i="4"/>
  <c r="I139" i="4" s="1"/>
  <c r="W143" i="1" s="1"/>
  <c r="G139" i="4"/>
  <c r="G140" i="4"/>
  <c r="O140" i="4"/>
  <c r="I140" i="4" s="1"/>
  <c r="W144" i="1" s="1"/>
  <c r="O141" i="4"/>
  <c r="I141" i="4" s="1"/>
  <c r="W145" i="1" s="1"/>
  <c r="G141" i="4"/>
  <c r="G142" i="4"/>
  <c r="O142" i="4"/>
  <c r="I142" i="4" s="1"/>
  <c r="W146" i="1" s="1"/>
  <c r="O143" i="4"/>
  <c r="I143" i="4" s="1"/>
  <c r="W147" i="1" s="1"/>
  <c r="G143" i="4"/>
  <c r="G144" i="4"/>
  <c r="O144" i="4"/>
  <c r="I144" i="4" s="1"/>
  <c r="W148" i="1" s="1"/>
  <c r="O145" i="4"/>
  <c r="I145" i="4" s="1"/>
  <c r="W149" i="1" s="1"/>
  <c r="G145" i="4"/>
  <c r="G146" i="4"/>
  <c r="O146" i="4"/>
  <c r="I146" i="4" s="1"/>
  <c r="W150" i="1" s="1"/>
  <c r="O147" i="4"/>
  <c r="I147" i="4" s="1"/>
  <c r="W151" i="1" s="1"/>
  <c r="G147" i="4"/>
  <c r="G148" i="4"/>
  <c r="O148" i="4"/>
  <c r="I148" i="4" s="1"/>
  <c r="W152" i="1" s="1"/>
  <c r="O149" i="4"/>
  <c r="I149" i="4" s="1"/>
  <c r="W153" i="1" s="1"/>
  <c r="G149" i="4"/>
  <c r="G150" i="4"/>
  <c r="O150" i="4"/>
  <c r="I150" i="4" s="1"/>
  <c r="W154" i="1" s="1"/>
  <c r="G152" i="4"/>
  <c r="O152" i="4"/>
  <c r="I152" i="4" s="1"/>
  <c r="W156" i="1" s="1"/>
  <c r="O153" i="4"/>
  <c r="I153" i="4" s="1"/>
  <c r="W157" i="1" s="1"/>
  <c r="G153" i="4"/>
  <c r="G154" i="4"/>
  <c r="O154" i="4"/>
  <c r="I154" i="4" s="1"/>
  <c r="W158" i="1" s="1"/>
  <c r="O155" i="4"/>
  <c r="I155" i="4" s="1"/>
  <c r="W159" i="1" s="1"/>
  <c r="G155" i="4"/>
  <c r="G156" i="4"/>
  <c r="O156" i="4"/>
  <c r="I156" i="4" s="1"/>
  <c r="W160" i="1" s="1"/>
  <c r="O157" i="4"/>
  <c r="I157" i="4" s="1"/>
  <c r="W161" i="1" s="1"/>
  <c r="G157" i="4"/>
  <c r="G158" i="4"/>
  <c r="O158" i="4"/>
  <c r="I158" i="4" s="1"/>
  <c r="W162" i="1" s="1"/>
  <c r="O159" i="4"/>
  <c r="I159" i="4" s="1"/>
  <c r="W163" i="1" s="1"/>
  <c r="G159" i="4"/>
  <c r="G160" i="4"/>
  <c r="O160" i="4"/>
  <c r="I160" i="4" s="1"/>
  <c r="W164" i="1" s="1"/>
  <c r="O161" i="4"/>
  <c r="I161" i="4" s="1"/>
  <c r="W165" i="1" s="1"/>
  <c r="G161" i="4"/>
  <c r="G162" i="4"/>
  <c r="O162" i="4"/>
  <c r="I162" i="4" s="1"/>
  <c r="W166" i="1" s="1"/>
  <c r="O163" i="4"/>
  <c r="I163" i="4" s="1"/>
  <c r="W167" i="1" s="1"/>
  <c r="G163" i="4"/>
  <c r="G164" i="4"/>
  <c r="O164" i="4"/>
  <c r="I164" i="4" s="1"/>
  <c r="W168" i="1" s="1"/>
  <c r="O165" i="4"/>
  <c r="I165" i="4" s="1"/>
  <c r="W169" i="1" s="1"/>
  <c r="G165" i="4"/>
  <c r="G166" i="4"/>
  <c r="O166" i="4"/>
  <c r="I166" i="4" s="1"/>
  <c r="W170" i="1" s="1"/>
  <c r="O167" i="4"/>
  <c r="I167" i="4" s="1"/>
  <c r="W171" i="1" s="1"/>
  <c r="G167" i="4"/>
  <c r="G168" i="4"/>
  <c r="O168" i="4"/>
  <c r="I168" i="4" s="1"/>
  <c r="W172" i="1" s="1"/>
  <c r="O169" i="4"/>
  <c r="I169" i="4" s="1"/>
  <c r="W173" i="1" s="1"/>
  <c r="G169" i="4"/>
  <c r="G170" i="4"/>
  <c r="O170" i="4"/>
  <c r="I170" i="4" s="1"/>
  <c r="W174" i="1" s="1"/>
  <c r="O171" i="4"/>
  <c r="I171" i="4" s="1"/>
  <c r="W175" i="1" s="1"/>
  <c r="G171" i="4"/>
  <c r="G172" i="4"/>
  <c r="O172" i="4"/>
  <c r="I172" i="4" s="1"/>
  <c r="W176" i="1" s="1"/>
  <c r="O173" i="4"/>
  <c r="I173" i="4" s="1"/>
  <c r="W177" i="1" s="1"/>
  <c r="G173" i="4"/>
  <c r="G174" i="4"/>
  <c r="O174" i="4"/>
  <c r="H174" i="4" s="1"/>
  <c r="V178" i="1" s="1"/>
  <c r="G176" i="4"/>
  <c r="O176" i="4"/>
  <c r="H176" i="4" s="1"/>
  <c r="V180" i="1" s="1"/>
  <c r="O177" i="4"/>
  <c r="I177" i="4" s="1"/>
  <c r="W181" i="1" s="1"/>
  <c r="G177" i="4"/>
  <c r="G178" i="4"/>
  <c r="O178" i="4"/>
  <c r="I178" i="4" s="1"/>
  <c r="W182" i="1" s="1"/>
  <c r="O179" i="4"/>
  <c r="H179" i="4" s="1"/>
  <c r="V183" i="1" s="1"/>
  <c r="G179" i="4"/>
  <c r="G180" i="4"/>
  <c r="O180" i="4"/>
  <c r="H180" i="4" s="1"/>
  <c r="V184" i="1" s="1"/>
  <c r="O436" i="4"/>
  <c r="H436" i="4" s="1"/>
  <c r="V440" i="1" s="1"/>
  <c r="G436" i="4"/>
  <c r="O442" i="4"/>
  <c r="H442" i="4" s="1"/>
  <c r="V446" i="1" s="1"/>
  <c r="G442" i="4"/>
  <c r="O444" i="4"/>
  <c r="I444" i="4" s="1"/>
  <c r="W448" i="1" s="1"/>
  <c r="G444" i="4"/>
  <c r="G450" i="4"/>
  <c r="O450" i="4"/>
  <c r="H450" i="4" s="1"/>
  <c r="V454" i="1" s="1"/>
  <c r="O454" i="4"/>
  <c r="H454" i="4" s="1"/>
  <c r="V458" i="1" s="1"/>
  <c r="G454" i="4"/>
  <c r="I454" i="4"/>
  <c r="W458" i="1" s="1"/>
  <c r="G456" i="4"/>
  <c r="O456" i="4"/>
  <c r="H456" i="4" s="1"/>
  <c r="V460" i="1" s="1"/>
  <c r="G460" i="4"/>
  <c r="O460" i="4"/>
  <c r="H460" i="4" s="1"/>
  <c r="V464" i="1" s="1"/>
  <c r="G464" i="4"/>
  <c r="O464" i="4"/>
  <c r="H464" i="4" s="1"/>
  <c r="V468" i="1" s="1"/>
  <c r="G470" i="4"/>
  <c r="O470" i="4"/>
  <c r="H470" i="4" s="1"/>
  <c r="V474" i="1" s="1"/>
  <c r="G472" i="4"/>
  <c r="O472" i="4"/>
  <c r="H472" i="4" s="1"/>
  <c r="V476" i="1" s="1"/>
  <c r="G478" i="4"/>
  <c r="O478" i="4"/>
  <c r="H478" i="4" s="1"/>
  <c r="V482" i="1" s="1"/>
  <c r="G482" i="4"/>
  <c r="O482" i="4"/>
  <c r="H482" i="4" s="1"/>
  <c r="V486" i="1" s="1"/>
  <c r="G484" i="4"/>
  <c r="O484" i="4"/>
  <c r="H484" i="4" s="1"/>
  <c r="V488" i="1" s="1"/>
  <c r="G488" i="4"/>
  <c r="O488" i="4"/>
  <c r="H488" i="4" s="1"/>
  <c r="V492" i="1" s="1"/>
  <c r="G494" i="4"/>
  <c r="O494" i="4"/>
  <c r="H494" i="4" s="1"/>
  <c r="V498" i="1" s="1"/>
  <c r="G498" i="4"/>
  <c r="O498" i="4"/>
  <c r="H498" i="4" s="1"/>
  <c r="V502" i="1" s="1"/>
  <c r="G502" i="4"/>
  <c r="O502" i="4"/>
  <c r="H502" i="4" s="1"/>
  <c r="V506" i="1" s="1"/>
  <c r="O9" i="4"/>
  <c r="O22" i="4"/>
  <c r="O27" i="4"/>
  <c r="G35" i="4"/>
  <c r="O35" i="4"/>
  <c r="H35" i="4" s="1"/>
  <c r="V39" i="1" s="1"/>
  <c r="O37" i="4"/>
  <c r="I37" i="4" s="1"/>
  <c r="W41" i="1" s="1"/>
  <c r="G37" i="4"/>
  <c r="O41" i="4"/>
  <c r="I41" i="4" s="1"/>
  <c r="W45" i="1" s="1"/>
  <c r="G41" i="4"/>
  <c r="O45" i="4"/>
  <c r="I45" i="4" s="1"/>
  <c r="W49" i="1" s="1"/>
  <c r="G45" i="4"/>
  <c r="O49" i="4"/>
  <c r="I49" i="4" s="1"/>
  <c r="W53" i="1" s="1"/>
  <c r="G49" i="4"/>
  <c r="O55" i="4"/>
  <c r="I55" i="4" s="1"/>
  <c r="W59" i="1" s="1"/>
  <c r="G55" i="4"/>
  <c r="O59" i="4"/>
  <c r="I59" i="4" s="1"/>
  <c r="W63" i="1" s="1"/>
  <c r="G59" i="4"/>
  <c r="G437" i="4"/>
  <c r="G439" i="4"/>
  <c r="O439" i="4"/>
  <c r="H439" i="4" s="1"/>
  <c r="V443" i="1" s="1"/>
  <c r="G441" i="4"/>
  <c r="O441" i="4"/>
  <c r="I441" i="4" s="1"/>
  <c r="W445" i="1" s="1"/>
  <c r="G443" i="4"/>
  <c r="O443" i="4"/>
  <c r="H443" i="4" s="1"/>
  <c r="V447" i="1" s="1"/>
  <c r="G445" i="4"/>
  <c r="O445" i="4"/>
  <c r="I445" i="4" s="1"/>
  <c r="W449" i="1" s="1"/>
  <c r="G447" i="4"/>
  <c r="O447" i="4"/>
  <c r="H447" i="4" s="1"/>
  <c r="V451" i="1" s="1"/>
  <c r="G449" i="4"/>
  <c r="O449" i="4"/>
  <c r="I449" i="4" s="1"/>
  <c r="W453" i="1" s="1"/>
  <c r="O451" i="4"/>
  <c r="H451" i="4" s="1"/>
  <c r="V455" i="1" s="1"/>
  <c r="G451" i="4"/>
  <c r="O453" i="4"/>
  <c r="H453" i="4" s="1"/>
  <c r="V457" i="1" s="1"/>
  <c r="G453" i="4"/>
  <c r="O455" i="4"/>
  <c r="H455" i="4" s="1"/>
  <c r="V459" i="1" s="1"/>
  <c r="G455" i="4"/>
  <c r="O457" i="4"/>
  <c r="H457" i="4" s="1"/>
  <c r="V461" i="1" s="1"/>
  <c r="G457" i="4"/>
  <c r="O459" i="4"/>
  <c r="I459" i="4" s="1"/>
  <c r="W463" i="1" s="1"/>
  <c r="G459" i="4"/>
  <c r="O461" i="4"/>
  <c r="I461" i="4" s="1"/>
  <c r="W465" i="1" s="1"/>
  <c r="G461" i="4"/>
  <c r="O463" i="4"/>
  <c r="I463" i="4" s="1"/>
  <c r="W467" i="1" s="1"/>
  <c r="G463" i="4"/>
  <c r="O465" i="4"/>
  <c r="I465" i="4" s="1"/>
  <c r="W469" i="1" s="1"/>
  <c r="G465" i="4"/>
  <c r="O467" i="4"/>
  <c r="I467" i="4" s="1"/>
  <c r="W471" i="1" s="1"/>
  <c r="G467" i="4"/>
  <c r="G469" i="4"/>
  <c r="O471" i="4"/>
  <c r="I471" i="4" s="1"/>
  <c r="W475" i="1" s="1"/>
  <c r="G471" i="4"/>
  <c r="O473" i="4"/>
  <c r="I473" i="4" s="1"/>
  <c r="W477" i="1" s="1"/>
  <c r="G473" i="4"/>
  <c r="O475" i="4"/>
  <c r="I475" i="4" s="1"/>
  <c r="W479" i="1" s="1"/>
  <c r="G475" i="4"/>
  <c r="O477" i="4"/>
  <c r="I477" i="4" s="1"/>
  <c r="W481" i="1" s="1"/>
  <c r="G477" i="4"/>
  <c r="O479" i="4"/>
  <c r="I479" i="4" s="1"/>
  <c r="W483" i="1" s="1"/>
  <c r="G479" i="4"/>
  <c r="O481" i="4"/>
  <c r="I481" i="4" s="1"/>
  <c r="W485" i="1" s="1"/>
  <c r="G481" i="4"/>
  <c r="O483" i="4"/>
  <c r="I483" i="4" s="1"/>
  <c r="W487" i="1" s="1"/>
  <c r="G483" i="4"/>
  <c r="O485" i="4"/>
  <c r="I485" i="4" s="1"/>
  <c r="W489" i="1" s="1"/>
  <c r="G485" i="4"/>
  <c r="O487" i="4"/>
  <c r="I487" i="4" s="1"/>
  <c r="W491" i="1" s="1"/>
  <c r="G487" i="4"/>
  <c r="O491" i="4"/>
  <c r="I491" i="4" s="1"/>
  <c r="W495" i="1" s="1"/>
  <c r="G491" i="4"/>
  <c r="G493" i="4"/>
  <c r="O495" i="4"/>
  <c r="I495" i="4" s="1"/>
  <c r="W499" i="1" s="1"/>
  <c r="G495" i="4"/>
  <c r="O497" i="4"/>
  <c r="I497" i="4" s="1"/>
  <c r="W501" i="1" s="1"/>
  <c r="G497" i="4"/>
  <c r="O499" i="4"/>
  <c r="I499" i="4" s="1"/>
  <c r="W503" i="1" s="1"/>
  <c r="G499" i="4"/>
  <c r="G501" i="4"/>
  <c r="O503" i="4"/>
  <c r="I503" i="4" s="1"/>
  <c r="W507" i="1" s="1"/>
  <c r="G503" i="4"/>
  <c r="L4" i="1"/>
  <c r="A8" i="4"/>
  <c r="O32" i="4"/>
  <c r="O36" i="4"/>
  <c r="H36" i="4" s="1"/>
  <c r="V40" i="1" s="1"/>
  <c r="G36" i="4"/>
  <c r="G38" i="4"/>
  <c r="O38" i="4"/>
  <c r="I38" i="4" s="1"/>
  <c r="W42" i="1" s="1"/>
  <c r="G40" i="4"/>
  <c r="O40" i="4"/>
  <c r="I40" i="4" s="1"/>
  <c r="W44" i="1" s="1"/>
  <c r="G44" i="4"/>
  <c r="O44" i="4"/>
  <c r="I44" i="4" s="1"/>
  <c r="W48" i="1" s="1"/>
  <c r="G48" i="4"/>
  <c r="O48" i="4"/>
  <c r="I48" i="4" s="1"/>
  <c r="W52" i="1" s="1"/>
  <c r="G50" i="4"/>
  <c r="O50" i="4"/>
  <c r="I50" i="4" s="1"/>
  <c r="W54" i="1" s="1"/>
  <c r="G52" i="4"/>
  <c r="O52" i="4"/>
  <c r="I52" i="4" s="1"/>
  <c r="W56" i="1" s="1"/>
  <c r="G54" i="4"/>
  <c r="O54" i="4"/>
  <c r="I54" i="4" s="1"/>
  <c r="W58" i="1" s="1"/>
  <c r="G56" i="4"/>
  <c r="O56" i="4"/>
  <c r="I56" i="4" s="1"/>
  <c r="W60" i="1" s="1"/>
  <c r="G60" i="4"/>
  <c r="O60" i="4"/>
  <c r="I60" i="4" s="1"/>
  <c r="W64" i="1" s="1"/>
  <c r="G64" i="4"/>
  <c r="O64" i="4"/>
  <c r="I64" i="4" s="1"/>
  <c r="W68" i="1" s="1"/>
  <c r="G68" i="4"/>
  <c r="O68" i="4"/>
  <c r="I68" i="4" s="1"/>
  <c r="W72" i="1" s="1"/>
  <c r="G70" i="4"/>
  <c r="O70" i="4"/>
  <c r="I70" i="4" s="1"/>
  <c r="W74" i="1" s="1"/>
  <c r="G72" i="4"/>
  <c r="O72" i="4"/>
  <c r="I72" i="4" s="1"/>
  <c r="W76" i="1" s="1"/>
  <c r="G74" i="4"/>
  <c r="O74" i="4"/>
  <c r="I74" i="4" s="1"/>
  <c r="W78" i="1" s="1"/>
  <c r="G76" i="4"/>
  <c r="O76" i="4"/>
  <c r="I76" i="4" s="1"/>
  <c r="W80" i="1" s="1"/>
  <c r="G78" i="4"/>
  <c r="O78" i="4"/>
  <c r="I78" i="4" s="1"/>
  <c r="W82" i="1" s="1"/>
  <c r="G80" i="4"/>
  <c r="O80" i="4"/>
  <c r="I80" i="4" s="1"/>
  <c r="W84" i="1" s="1"/>
  <c r="O181" i="4"/>
  <c r="I181" i="4" s="1"/>
  <c r="W185" i="1" s="1"/>
  <c r="G181" i="4"/>
  <c r="G182" i="4"/>
  <c r="O182" i="4"/>
  <c r="I182" i="4" s="1"/>
  <c r="W186" i="1" s="1"/>
  <c r="O183" i="4"/>
  <c r="H183" i="4" s="1"/>
  <c r="V187" i="1" s="1"/>
  <c r="G183" i="4"/>
  <c r="G184" i="4"/>
  <c r="O184" i="4"/>
  <c r="H184" i="4" s="1"/>
  <c r="V188" i="1" s="1"/>
  <c r="O185" i="4"/>
  <c r="I185" i="4" s="1"/>
  <c r="W189" i="1" s="1"/>
  <c r="G185" i="4"/>
  <c r="O186" i="4"/>
  <c r="I186" i="4" s="1"/>
  <c r="W190" i="1" s="1"/>
  <c r="G187" i="4"/>
  <c r="O187" i="4"/>
  <c r="H187" i="4" s="1"/>
  <c r="V191" i="1" s="1"/>
  <c r="O188" i="4"/>
  <c r="I188" i="4" s="1"/>
  <c r="W192" i="1" s="1"/>
  <c r="G189" i="4"/>
  <c r="O189" i="4"/>
  <c r="H189" i="4" s="1"/>
  <c r="V193" i="1" s="1"/>
  <c r="O190" i="4"/>
  <c r="I190" i="4" s="1"/>
  <c r="W194" i="1" s="1"/>
  <c r="G191" i="4"/>
  <c r="O191" i="4"/>
  <c r="H191" i="4" s="1"/>
  <c r="V195" i="1" s="1"/>
  <c r="O192" i="4"/>
  <c r="I192" i="4" s="1"/>
  <c r="W196" i="1" s="1"/>
  <c r="G193" i="4"/>
  <c r="O193" i="4"/>
  <c r="H193" i="4" s="1"/>
  <c r="V197" i="1" s="1"/>
  <c r="O194" i="4"/>
  <c r="I194" i="4" s="1"/>
  <c r="W198" i="1" s="1"/>
  <c r="G195" i="4"/>
  <c r="O195" i="4"/>
  <c r="H195" i="4" s="1"/>
  <c r="V199" i="1" s="1"/>
  <c r="O196" i="4"/>
  <c r="I196" i="4" s="1"/>
  <c r="W200" i="1" s="1"/>
  <c r="G197" i="4"/>
  <c r="O197" i="4"/>
  <c r="H197" i="4" s="1"/>
  <c r="V201" i="1" s="1"/>
  <c r="O198" i="4"/>
  <c r="I198" i="4" s="1"/>
  <c r="W202" i="1" s="1"/>
  <c r="G199" i="4"/>
  <c r="O199" i="4"/>
  <c r="H199" i="4" s="1"/>
  <c r="V203" i="1" s="1"/>
  <c r="O200" i="4"/>
  <c r="I200" i="4" s="1"/>
  <c r="W204" i="1" s="1"/>
  <c r="G201" i="4"/>
  <c r="O201" i="4"/>
  <c r="H201" i="4" s="1"/>
  <c r="V205" i="1" s="1"/>
  <c r="O202" i="4"/>
  <c r="I202" i="4" s="1"/>
  <c r="W206" i="1" s="1"/>
  <c r="G203" i="4"/>
  <c r="O203" i="4"/>
  <c r="H203" i="4" s="1"/>
  <c r="V207" i="1" s="1"/>
  <c r="O204" i="4"/>
  <c r="I204" i="4" s="1"/>
  <c r="W208" i="1" s="1"/>
  <c r="G205" i="4"/>
  <c r="O205" i="4"/>
  <c r="H205" i="4" s="1"/>
  <c r="V209" i="1" s="1"/>
  <c r="O206" i="4"/>
  <c r="I206" i="4" s="1"/>
  <c r="W210" i="1" s="1"/>
  <c r="G207" i="4"/>
  <c r="O207" i="4"/>
  <c r="H207" i="4" s="1"/>
  <c r="V211" i="1" s="1"/>
  <c r="O208" i="4"/>
  <c r="I208" i="4" s="1"/>
  <c r="W212" i="1" s="1"/>
  <c r="G209" i="4"/>
  <c r="O209" i="4"/>
  <c r="H209" i="4" s="1"/>
  <c r="V213" i="1" s="1"/>
  <c r="O210" i="4"/>
  <c r="I210" i="4" s="1"/>
  <c r="W214" i="1" s="1"/>
  <c r="G211" i="4"/>
  <c r="O211" i="4"/>
  <c r="H211" i="4" s="1"/>
  <c r="V215" i="1" s="1"/>
  <c r="O212" i="4"/>
  <c r="I212" i="4" s="1"/>
  <c r="W216" i="1" s="1"/>
  <c r="O214" i="4"/>
  <c r="I214" i="4" s="1"/>
  <c r="W218" i="1" s="1"/>
  <c r="G215" i="4"/>
  <c r="O215" i="4"/>
  <c r="H215" i="4" s="1"/>
  <c r="V219" i="1" s="1"/>
  <c r="O216" i="4"/>
  <c r="I216" i="4" s="1"/>
  <c r="W220" i="1" s="1"/>
  <c r="G217" i="4"/>
  <c r="O217" i="4"/>
  <c r="H217" i="4" s="1"/>
  <c r="V221" i="1" s="1"/>
  <c r="O218" i="4"/>
  <c r="I218" i="4" s="1"/>
  <c r="W222" i="1" s="1"/>
  <c r="G219" i="4"/>
  <c r="O219" i="4"/>
  <c r="H219" i="4" s="1"/>
  <c r="V223" i="1" s="1"/>
  <c r="O220" i="4"/>
  <c r="I220" i="4" s="1"/>
  <c r="W224" i="1" s="1"/>
  <c r="G221" i="4"/>
  <c r="O221" i="4"/>
  <c r="H221" i="4" s="1"/>
  <c r="V225" i="1" s="1"/>
  <c r="O222" i="4"/>
  <c r="I222" i="4" s="1"/>
  <c r="W226" i="1" s="1"/>
  <c r="G223" i="4"/>
  <c r="O223" i="4"/>
  <c r="H223" i="4" s="1"/>
  <c r="V227" i="1" s="1"/>
  <c r="O224" i="4"/>
  <c r="I224" i="4" s="1"/>
  <c r="W228" i="1" s="1"/>
  <c r="G225" i="4"/>
  <c r="O225" i="4"/>
  <c r="H225" i="4" s="1"/>
  <c r="V229" i="1" s="1"/>
  <c r="G227" i="4"/>
  <c r="O227" i="4"/>
  <c r="H227" i="4" s="1"/>
  <c r="V231" i="1" s="1"/>
  <c r="O228" i="4"/>
  <c r="I228" i="4" s="1"/>
  <c r="W232" i="1" s="1"/>
  <c r="G229" i="4"/>
  <c r="O229" i="4"/>
  <c r="H229" i="4" s="1"/>
  <c r="V233" i="1" s="1"/>
  <c r="O230" i="4"/>
  <c r="I230" i="4" s="1"/>
  <c r="W234" i="1" s="1"/>
  <c r="G231" i="4"/>
  <c r="O231" i="4"/>
  <c r="H231" i="4" s="1"/>
  <c r="V235" i="1" s="1"/>
  <c r="O232" i="4"/>
  <c r="I232" i="4" s="1"/>
  <c r="W236" i="1" s="1"/>
  <c r="G233" i="4"/>
  <c r="O233" i="4"/>
  <c r="H233" i="4" s="1"/>
  <c r="V237" i="1" s="1"/>
  <c r="O234" i="4"/>
  <c r="I234" i="4" s="1"/>
  <c r="W238" i="1" s="1"/>
  <c r="G235" i="4"/>
  <c r="O235" i="4"/>
  <c r="H235" i="4" s="1"/>
  <c r="V239" i="1" s="1"/>
  <c r="O236" i="4"/>
  <c r="I236" i="4" s="1"/>
  <c r="W240" i="1" s="1"/>
  <c r="G237" i="4"/>
  <c r="O237" i="4"/>
  <c r="H237" i="4" s="1"/>
  <c r="V241" i="1" s="1"/>
  <c r="O238" i="4"/>
  <c r="I238" i="4" s="1"/>
  <c r="W242" i="1" s="1"/>
  <c r="G239" i="4"/>
  <c r="O239" i="4"/>
  <c r="H239" i="4" s="1"/>
  <c r="V243" i="1" s="1"/>
  <c r="O240" i="4"/>
  <c r="H240" i="4" s="1"/>
  <c r="V244" i="1" s="1"/>
  <c r="O241" i="4"/>
  <c r="H241" i="4" s="1"/>
  <c r="V245" i="1" s="1"/>
  <c r="G243" i="4"/>
  <c r="O243" i="4"/>
  <c r="H243" i="4" s="1"/>
  <c r="V247" i="1" s="1"/>
  <c r="O244" i="4"/>
  <c r="I244" i="4" s="1"/>
  <c r="W248" i="1" s="1"/>
  <c r="G245" i="4"/>
  <c r="O245" i="4"/>
  <c r="H245" i="4" s="1"/>
  <c r="V249" i="1" s="1"/>
  <c r="O246" i="4"/>
  <c r="I246" i="4" s="1"/>
  <c r="W250" i="1" s="1"/>
  <c r="G247" i="4"/>
  <c r="O247" i="4"/>
  <c r="H247" i="4" s="1"/>
  <c r="V251" i="1" s="1"/>
  <c r="O248" i="4"/>
  <c r="I248" i="4" s="1"/>
  <c r="W252" i="1" s="1"/>
  <c r="G249" i="4"/>
  <c r="O249" i="4"/>
  <c r="H249" i="4" s="1"/>
  <c r="V253" i="1" s="1"/>
  <c r="O250" i="4"/>
  <c r="I250" i="4" s="1"/>
  <c r="W254" i="1" s="1"/>
  <c r="G251" i="4"/>
  <c r="O251" i="4"/>
  <c r="H251" i="4" s="1"/>
  <c r="V255" i="1" s="1"/>
  <c r="O252" i="4"/>
  <c r="I252" i="4" s="1"/>
  <c r="W256" i="1" s="1"/>
  <c r="G253" i="4"/>
  <c r="O253" i="4"/>
  <c r="H253" i="4" s="1"/>
  <c r="V257" i="1" s="1"/>
  <c r="O254" i="4"/>
  <c r="I254" i="4" s="1"/>
  <c r="W258" i="1" s="1"/>
  <c r="G255" i="4"/>
  <c r="O255" i="4"/>
  <c r="H255" i="4" s="1"/>
  <c r="V259" i="1" s="1"/>
  <c r="O256" i="4"/>
  <c r="I256" i="4" s="1"/>
  <c r="W260" i="1" s="1"/>
  <c r="G257" i="4"/>
  <c r="O257" i="4"/>
  <c r="H257" i="4" s="1"/>
  <c r="V261" i="1" s="1"/>
  <c r="G259" i="4"/>
  <c r="O259" i="4"/>
  <c r="H259" i="4" s="1"/>
  <c r="V263" i="1" s="1"/>
  <c r="O260" i="4"/>
  <c r="I260" i="4" s="1"/>
  <c r="W264" i="1" s="1"/>
  <c r="O5" i="4"/>
  <c r="G261" i="4"/>
  <c r="O261" i="4"/>
  <c r="H261" i="4" s="1"/>
  <c r="V265" i="1" s="1"/>
  <c r="O262" i="4"/>
  <c r="I262" i="4" s="1"/>
  <c r="W266" i="1" s="1"/>
  <c r="O263" i="4"/>
  <c r="H263" i="4" s="1"/>
  <c r="V267" i="1" s="1"/>
  <c r="O264" i="4"/>
  <c r="I264" i="4" s="1"/>
  <c r="W268" i="1" s="1"/>
  <c r="G265" i="4"/>
  <c r="O265" i="4"/>
  <c r="H265" i="4" s="1"/>
  <c r="V269" i="1" s="1"/>
  <c r="O266" i="4"/>
  <c r="I266" i="4" s="1"/>
  <c r="W270" i="1" s="1"/>
  <c r="G267" i="4"/>
  <c r="O267" i="4"/>
  <c r="H267" i="4" s="1"/>
  <c r="V271" i="1" s="1"/>
  <c r="O268" i="4"/>
  <c r="I268" i="4" s="1"/>
  <c r="W272" i="1" s="1"/>
  <c r="G269" i="4"/>
  <c r="O269" i="4"/>
  <c r="H269" i="4" s="1"/>
  <c r="V273" i="1" s="1"/>
  <c r="O270" i="4"/>
  <c r="I270" i="4" s="1"/>
  <c r="W274" i="1" s="1"/>
  <c r="G271" i="4"/>
  <c r="O271" i="4"/>
  <c r="H271" i="4" s="1"/>
  <c r="V275" i="1" s="1"/>
  <c r="O272" i="4"/>
  <c r="I272" i="4" s="1"/>
  <c r="W276" i="1" s="1"/>
  <c r="G273" i="4"/>
  <c r="O273" i="4"/>
  <c r="H273" i="4" s="1"/>
  <c r="V277" i="1" s="1"/>
  <c r="O274" i="4"/>
  <c r="I274" i="4" s="1"/>
  <c r="W278" i="1" s="1"/>
  <c r="G275" i="4"/>
  <c r="O275" i="4"/>
  <c r="H275" i="4" s="1"/>
  <c r="V279" i="1" s="1"/>
  <c r="O276" i="4"/>
  <c r="I276" i="4" s="1"/>
  <c r="W280" i="1" s="1"/>
  <c r="G277" i="4"/>
  <c r="O277" i="4"/>
  <c r="H277" i="4" s="1"/>
  <c r="V281" i="1" s="1"/>
  <c r="O278" i="4"/>
  <c r="I278" i="4" s="1"/>
  <c r="W282" i="1" s="1"/>
  <c r="G279" i="4"/>
  <c r="O279" i="4"/>
  <c r="H279" i="4" s="1"/>
  <c r="V283" i="1" s="1"/>
  <c r="O280" i="4"/>
  <c r="I280" i="4" s="1"/>
  <c r="W284" i="1" s="1"/>
  <c r="G281" i="4"/>
  <c r="O281" i="4"/>
  <c r="H281" i="4" s="1"/>
  <c r="V285" i="1" s="1"/>
  <c r="O282" i="4"/>
  <c r="I282" i="4" s="1"/>
  <c r="W286" i="1" s="1"/>
  <c r="G283" i="4"/>
  <c r="O283" i="4"/>
  <c r="H283" i="4" s="1"/>
  <c r="V287" i="1" s="1"/>
  <c r="O284" i="4"/>
  <c r="I284" i="4" s="1"/>
  <c r="W288" i="1" s="1"/>
  <c r="G285" i="4"/>
  <c r="O285" i="4"/>
  <c r="H285" i="4" s="1"/>
  <c r="V289" i="1" s="1"/>
  <c r="O286" i="4"/>
  <c r="I286" i="4" s="1"/>
  <c r="W290" i="1" s="1"/>
  <c r="G287" i="4"/>
  <c r="O287" i="4"/>
  <c r="H287" i="4" s="1"/>
  <c r="V291" i="1" s="1"/>
  <c r="O288" i="4"/>
  <c r="I288" i="4" s="1"/>
  <c r="W292" i="1" s="1"/>
  <c r="G289" i="4"/>
  <c r="O289" i="4"/>
  <c r="H289" i="4" s="1"/>
  <c r="V293" i="1" s="1"/>
  <c r="O290" i="4"/>
  <c r="I290" i="4" s="1"/>
  <c r="W294" i="1" s="1"/>
  <c r="G291" i="4"/>
  <c r="O291" i="4"/>
  <c r="H291" i="4" s="1"/>
  <c r="V295" i="1" s="1"/>
  <c r="O292" i="4"/>
  <c r="I292" i="4" s="1"/>
  <c r="W296" i="1" s="1"/>
  <c r="G293" i="4"/>
  <c r="O293" i="4"/>
  <c r="H293" i="4" s="1"/>
  <c r="V297" i="1" s="1"/>
  <c r="O294" i="4"/>
  <c r="I294" i="4" s="1"/>
  <c r="W298" i="1" s="1"/>
  <c r="G295" i="4"/>
  <c r="O295" i="4"/>
  <c r="H295" i="4" s="1"/>
  <c r="V299" i="1" s="1"/>
  <c r="O296" i="4"/>
  <c r="I296" i="4" s="1"/>
  <c r="W300" i="1" s="1"/>
  <c r="G297" i="4"/>
  <c r="O297" i="4"/>
  <c r="H297" i="4" s="1"/>
  <c r="V301" i="1" s="1"/>
  <c r="O298" i="4"/>
  <c r="I298" i="4" s="1"/>
  <c r="W302" i="1" s="1"/>
  <c r="G299" i="4"/>
  <c r="O299" i="4"/>
  <c r="H299" i="4" s="1"/>
  <c r="V303" i="1" s="1"/>
  <c r="O300" i="4"/>
  <c r="H300" i="4" s="1"/>
  <c r="V304" i="1" s="1"/>
  <c r="G301" i="4"/>
  <c r="O301" i="4"/>
  <c r="H301" i="4" s="1"/>
  <c r="V305" i="1" s="1"/>
  <c r="O302" i="4"/>
  <c r="I302" i="4" s="1"/>
  <c r="W306" i="1" s="1"/>
  <c r="G303" i="4"/>
  <c r="O303" i="4"/>
  <c r="H303" i="4" s="1"/>
  <c r="V307" i="1" s="1"/>
  <c r="O304" i="4"/>
  <c r="I304" i="4" s="1"/>
  <c r="W308" i="1" s="1"/>
  <c r="G305" i="4"/>
  <c r="O305" i="4"/>
  <c r="H305" i="4" s="1"/>
  <c r="V309" i="1" s="1"/>
  <c r="O306" i="4"/>
  <c r="I306" i="4" s="1"/>
  <c r="W310" i="1" s="1"/>
  <c r="G307" i="4"/>
  <c r="O307" i="4"/>
  <c r="H307" i="4" s="1"/>
  <c r="V311" i="1" s="1"/>
  <c r="O308" i="4"/>
  <c r="I308" i="4" s="1"/>
  <c r="W312" i="1" s="1"/>
  <c r="G309" i="4"/>
  <c r="O309" i="4"/>
  <c r="H309" i="4" s="1"/>
  <c r="V313" i="1" s="1"/>
  <c r="O310" i="4"/>
  <c r="I310" i="4" s="1"/>
  <c r="W314" i="1" s="1"/>
  <c r="O312" i="4"/>
  <c r="I312" i="4" s="1"/>
  <c r="W316" i="1" s="1"/>
  <c r="G313" i="4"/>
  <c r="O313" i="4"/>
  <c r="H313" i="4" s="1"/>
  <c r="V317" i="1" s="1"/>
  <c r="O314" i="4"/>
  <c r="I314" i="4" s="1"/>
  <c r="W318" i="1" s="1"/>
  <c r="G315" i="4"/>
  <c r="O315" i="4"/>
  <c r="H315" i="4" s="1"/>
  <c r="V319" i="1" s="1"/>
  <c r="O316" i="4"/>
  <c r="I316" i="4" s="1"/>
  <c r="W320" i="1" s="1"/>
  <c r="G317" i="4"/>
  <c r="O318" i="4"/>
  <c r="I318" i="4" s="1"/>
  <c r="W322" i="1" s="1"/>
  <c r="G319" i="4"/>
  <c r="O319" i="4"/>
  <c r="H319" i="4" s="1"/>
  <c r="V323" i="1" s="1"/>
  <c r="O320" i="4"/>
  <c r="I320" i="4" s="1"/>
  <c r="W324" i="1" s="1"/>
  <c r="O322" i="4"/>
  <c r="I322" i="4" s="1"/>
  <c r="W326" i="1" s="1"/>
  <c r="G323" i="4"/>
  <c r="O323" i="4"/>
  <c r="H323" i="4" s="1"/>
  <c r="V327" i="1" s="1"/>
  <c r="O324" i="4"/>
  <c r="I324" i="4" s="1"/>
  <c r="W328" i="1" s="1"/>
  <c r="G325" i="4"/>
  <c r="O325" i="4"/>
  <c r="H325" i="4" s="1"/>
  <c r="V329" i="1" s="1"/>
  <c r="O326" i="4"/>
  <c r="I326" i="4" s="1"/>
  <c r="W330" i="1" s="1"/>
  <c r="G327" i="4"/>
  <c r="O327" i="4"/>
  <c r="H327" i="4" s="1"/>
  <c r="V331" i="1" s="1"/>
  <c r="O328" i="4"/>
  <c r="I328" i="4" s="1"/>
  <c r="W332" i="1" s="1"/>
  <c r="G329" i="4"/>
  <c r="O329" i="4"/>
  <c r="H329" i="4" s="1"/>
  <c r="V333" i="1" s="1"/>
  <c r="O330" i="4"/>
  <c r="I330" i="4" s="1"/>
  <c r="W334" i="1" s="1"/>
  <c r="O332" i="4"/>
  <c r="I332" i="4" s="1"/>
  <c r="W336" i="1" s="1"/>
  <c r="G333" i="4"/>
  <c r="O333" i="4"/>
  <c r="H333" i="4" s="1"/>
  <c r="V337" i="1" s="1"/>
  <c r="O334" i="4"/>
  <c r="I334" i="4" s="1"/>
  <c r="W338" i="1" s="1"/>
  <c r="G335" i="4"/>
  <c r="O335" i="4"/>
  <c r="H335" i="4" s="1"/>
  <c r="V339" i="1" s="1"/>
  <c r="O336" i="4"/>
  <c r="I336" i="4" s="1"/>
  <c r="W340" i="1" s="1"/>
  <c r="G337" i="4"/>
  <c r="O337" i="4"/>
  <c r="H337" i="4" s="1"/>
  <c r="V341" i="1" s="1"/>
  <c r="O338" i="4"/>
  <c r="I338" i="4" s="1"/>
  <c r="W342" i="1" s="1"/>
  <c r="G339" i="4"/>
  <c r="O339" i="4"/>
  <c r="H339" i="4" s="1"/>
  <c r="V343" i="1" s="1"/>
  <c r="O340" i="4"/>
  <c r="I340" i="4" s="1"/>
  <c r="W344" i="1" s="1"/>
  <c r="G341" i="4"/>
  <c r="O341" i="4"/>
  <c r="H341" i="4" s="1"/>
  <c r="V345" i="1" s="1"/>
  <c r="O342" i="4"/>
  <c r="I342" i="4" s="1"/>
  <c r="W346" i="1" s="1"/>
  <c r="G343" i="4"/>
  <c r="O343" i="4"/>
  <c r="H343" i="4" s="1"/>
  <c r="V347" i="1" s="1"/>
  <c r="O344" i="4"/>
  <c r="I344" i="4" s="1"/>
  <c r="W348" i="1" s="1"/>
  <c r="G345" i="4"/>
  <c r="O345" i="4"/>
  <c r="H345" i="4" s="1"/>
  <c r="V349" i="1" s="1"/>
  <c r="O346" i="4"/>
  <c r="I346" i="4" s="1"/>
  <c r="W350" i="1" s="1"/>
  <c r="G347" i="4"/>
  <c r="O347" i="4"/>
  <c r="H347" i="4" s="1"/>
  <c r="V351" i="1" s="1"/>
  <c r="O348" i="4"/>
  <c r="I348" i="4" s="1"/>
  <c r="W352" i="1" s="1"/>
  <c r="G349" i="4"/>
  <c r="O349" i="4"/>
  <c r="H349" i="4" s="1"/>
  <c r="V353" i="1" s="1"/>
  <c r="O350" i="4"/>
  <c r="I350" i="4" s="1"/>
  <c r="W354" i="1" s="1"/>
  <c r="G351" i="4"/>
  <c r="O351" i="4"/>
  <c r="H351" i="4" s="1"/>
  <c r="V355" i="1" s="1"/>
  <c r="O352" i="4"/>
  <c r="I352" i="4" s="1"/>
  <c r="W356" i="1" s="1"/>
  <c r="G353" i="4"/>
  <c r="O353" i="4"/>
  <c r="H353" i="4" s="1"/>
  <c r="V357" i="1" s="1"/>
  <c r="O354" i="4"/>
  <c r="I354" i="4" s="1"/>
  <c r="W358" i="1" s="1"/>
  <c r="G355" i="4"/>
  <c r="O355" i="4"/>
  <c r="H355" i="4" s="1"/>
  <c r="V359" i="1" s="1"/>
  <c r="O356" i="4"/>
  <c r="I356" i="4" s="1"/>
  <c r="W360" i="1" s="1"/>
  <c r="G357" i="4"/>
  <c r="O357" i="4"/>
  <c r="H357" i="4" s="1"/>
  <c r="V361" i="1" s="1"/>
  <c r="O358" i="4"/>
  <c r="I358" i="4" s="1"/>
  <c r="W362" i="1" s="1"/>
  <c r="G359" i="4"/>
  <c r="O359" i="4"/>
  <c r="H359" i="4" s="1"/>
  <c r="V363" i="1" s="1"/>
  <c r="O360" i="4"/>
  <c r="I360" i="4" s="1"/>
  <c r="W364" i="1" s="1"/>
  <c r="G361" i="4"/>
  <c r="O361" i="4"/>
  <c r="H361" i="4" s="1"/>
  <c r="V365" i="1" s="1"/>
  <c r="O362" i="4"/>
  <c r="I362" i="4" s="1"/>
  <c r="W366" i="1" s="1"/>
  <c r="G363" i="4"/>
  <c r="O363" i="4"/>
  <c r="H363" i="4" s="1"/>
  <c r="V367" i="1" s="1"/>
  <c r="O364" i="4"/>
  <c r="I364" i="4" s="1"/>
  <c r="W368" i="1" s="1"/>
  <c r="G365" i="4"/>
  <c r="O365" i="4"/>
  <c r="H365" i="4" s="1"/>
  <c r="V369" i="1" s="1"/>
  <c r="O366" i="4"/>
  <c r="I366" i="4" s="1"/>
  <c r="W370" i="1" s="1"/>
  <c r="G367" i="4"/>
  <c r="O367" i="4"/>
  <c r="H367" i="4" s="1"/>
  <c r="V371" i="1" s="1"/>
  <c r="O368" i="4"/>
  <c r="I368" i="4" s="1"/>
  <c r="W372" i="1" s="1"/>
  <c r="G369" i="4"/>
  <c r="O369" i="4"/>
  <c r="H369" i="4" s="1"/>
  <c r="V373" i="1" s="1"/>
  <c r="O370" i="4"/>
  <c r="I370" i="4" s="1"/>
  <c r="W374" i="1" s="1"/>
  <c r="G371" i="4"/>
  <c r="O371" i="4"/>
  <c r="H371" i="4" s="1"/>
  <c r="V375" i="1" s="1"/>
  <c r="O372" i="4"/>
  <c r="I372" i="4" s="1"/>
  <c r="W376" i="1" s="1"/>
  <c r="G373" i="4"/>
  <c r="O374" i="4"/>
  <c r="I374" i="4" s="1"/>
  <c r="W378" i="1" s="1"/>
  <c r="G375" i="4"/>
  <c r="O375" i="4"/>
  <c r="H375" i="4" s="1"/>
  <c r="V379" i="1" s="1"/>
  <c r="O376" i="4"/>
  <c r="I376" i="4" s="1"/>
  <c r="W380" i="1" s="1"/>
  <c r="G377" i="4"/>
  <c r="O377" i="4"/>
  <c r="H377" i="4" s="1"/>
  <c r="V381" i="1" s="1"/>
  <c r="O378" i="4"/>
  <c r="I378" i="4" s="1"/>
  <c r="W382" i="1" s="1"/>
  <c r="G379" i="4"/>
  <c r="O379" i="4"/>
  <c r="H379" i="4" s="1"/>
  <c r="V383" i="1" s="1"/>
  <c r="O380" i="4"/>
  <c r="I380" i="4" s="1"/>
  <c r="W384" i="1" s="1"/>
  <c r="G381" i="4"/>
  <c r="O381" i="4"/>
  <c r="H381" i="4" s="1"/>
  <c r="V385" i="1" s="1"/>
  <c r="O382" i="4"/>
  <c r="I382" i="4" s="1"/>
  <c r="W386" i="1" s="1"/>
  <c r="G383" i="4"/>
  <c r="O383" i="4"/>
  <c r="H383" i="4" s="1"/>
  <c r="V387" i="1" s="1"/>
  <c r="O384" i="4"/>
  <c r="I384" i="4" s="1"/>
  <c r="W388" i="1" s="1"/>
  <c r="G385" i="4"/>
  <c r="O385" i="4"/>
  <c r="H385" i="4" s="1"/>
  <c r="V389" i="1" s="1"/>
  <c r="O386" i="4"/>
  <c r="I386" i="4" s="1"/>
  <c r="W390" i="1" s="1"/>
  <c r="G387" i="4"/>
  <c r="O387" i="4"/>
  <c r="H387" i="4" s="1"/>
  <c r="V391" i="1" s="1"/>
  <c r="O388" i="4"/>
  <c r="I388" i="4" s="1"/>
  <c r="W392" i="1" s="1"/>
  <c r="G389" i="4"/>
  <c r="O389" i="4"/>
  <c r="H389" i="4" s="1"/>
  <c r="V393" i="1" s="1"/>
  <c r="O390" i="4"/>
  <c r="I390" i="4" s="1"/>
  <c r="W394" i="1" s="1"/>
  <c r="G391" i="4"/>
  <c r="O391" i="4"/>
  <c r="H391" i="4" s="1"/>
  <c r="V395" i="1" s="1"/>
  <c r="O392" i="4"/>
  <c r="I392" i="4" s="1"/>
  <c r="W396" i="1" s="1"/>
  <c r="O394" i="4"/>
  <c r="I394" i="4" s="1"/>
  <c r="W398" i="1" s="1"/>
  <c r="G395" i="4"/>
  <c r="O395" i="4"/>
  <c r="H395" i="4" s="1"/>
  <c r="V399" i="1" s="1"/>
  <c r="O396" i="4"/>
  <c r="I396" i="4" s="1"/>
  <c r="W400" i="1" s="1"/>
  <c r="G397" i="4"/>
  <c r="O397" i="4"/>
  <c r="H397" i="4" s="1"/>
  <c r="V401" i="1" s="1"/>
  <c r="O398" i="4"/>
  <c r="I398" i="4" s="1"/>
  <c r="W402" i="1" s="1"/>
  <c r="G399" i="4"/>
  <c r="O399" i="4"/>
  <c r="H399" i="4" s="1"/>
  <c r="V403" i="1" s="1"/>
  <c r="O400" i="4"/>
  <c r="I400" i="4" s="1"/>
  <c r="W404" i="1" s="1"/>
  <c r="G401" i="4"/>
  <c r="O401" i="4"/>
  <c r="H401" i="4" s="1"/>
  <c r="V405" i="1" s="1"/>
  <c r="O402" i="4"/>
  <c r="I402" i="4" s="1"/>
  <c r="W406" i="1" s="1"/>
  <c r="G403" i="4"/>
  <c r="O403" i="4"/>
  <c r="H403" i="4" s="1"/>
  <c r="V407" i="1" s="1"/>
  <c r="O404" i="4"/>
  <c r="I404" i="4" s="1"/>
  <c r="W408" i="1" s="1"/>
  <c r="G405" i="4"/>
  <c r="O405" i="4"/>
  <c r="H405" i="4" s="1"/>
  <c r="V409" i="1" s="1"/>
  <c r="O406" i="4"/>
  <c r="I406" i="4" s="1"/>
  <c r="W410" i="1" s="1"/>
  <c r="G407" i="4"/>
  <c r="O407" i="4"/>
  <c r="H407" i="4" s="1"/>
  <c r="V411" i="1" s="1"/>
  <c r="O408" i="4"/>
  <c r="I408" i="4" s="1"/>
  <c r="W412" i="1" s="1"/>
  <c r="G409" i="4"/>
  <c r="O409" i="4"/>
  <c r="H409" i="4" s="1"/>
  <c r="V413" i="1" s="1"/>
  <c r="O410" i="4"/>
  <c r="I410" i="4" s="1"/>
  <c r="W414" i="1" s="1"/>
  <c r="G411" i="4"/>
  <c r="O411" i="4"/>
  <c r="H411" i="4" s="1"/>
  <c r="V415" i="1" s="1"/>
  <c r="O412" i="4"/>
  <c r="I412" i="4" s="1"/>
  <c r="W416" i="1" s="1"/>
  <c r="G413" i="4"/>
  <c r="O413" i="4"/>
  <c r="H413" i="4" s="1"/>
  <c r="V417" i="1" s="1"/>
  <c r="O414" i="4"/>
  <c r="I414" i="4" s="1"/>
  <c r="W418" i="1" s="1"/>
  <c r="G415" i="4"/>
  <c r="O415" i="4"/>
  <c r="H415" i="4" s="1"/>
  <c r="V419" i="1" s="1"/>
  <c r="O416" i="4"/>
  <c r="I416" i="4" s="1"/>
  <c r="W420" i="1" s="1"/>
  <c r="G417" i="4"/>
  <c r="O417" i="4"/>
  <c r="H417" i="4" s="1"/>
  <c r="V421" i="1" s="1"/>
  <c r="G419" i="4"/>
  <c r="O419" i="4"/>
  <c r="H419" i="4" s="1"/>
  <c r="V423" i="1" s="1"/>
  <c r="O420" i="4"/>
  <c r="I420" i="4" s="1"/>
  <c r="W424" i="1" s="1"/>
  <c r="O421" i="4"/>
  <c r="H421" i="4" s="1"/>
  <c r="V425" i="1" s="1"/>
  <c r="G421" i="4"/>
  <c r="O422" i="4"/>
  <c r="I422" i="4" s="1"/>
  <c r="W426" i="1" s="1"/>
  <c r="G423" i="4"/>
  <c r="O423" i="4"/>
  <c r="H423" i="4" s="1"/>
  <c r="V427" i="1" s="1"/>
  <c r="O424" i="4"/>
  <c r="I424" i="4" s="1"/>
  <c r="W428" i="1" s="1"/>
  <c r="G425" i="4"/>
  <c r="O425" i="4"/>
  <c r="H425" i="4" s="1"/>
  <c r="V429" i="1" s="1"/>
  <c r="O426" i="4"/>
  <c r="I426" i="4" s="1"/>
  <c r="W430" i="1" s="1"/>
  <c r="G427" i="4"/>
  <c r="O427" i="4"/>
  <c r="H427" i="4" s="1"/>
  <c r="V431" i="1" s="1"/>
  <c r="O428" i="4"/>
  <c r="I428" i="4" s="1"/>
  <c r="W432" i="1" s="1"/>
  <c r="O429" i="4"/>
  <c r="H429" i="4" s="1"/>
  <c r="V433" i="1" s="1"/>
  <c r="G429" i="4"/>
  <c r="O430" i="4"/>
  <c r="I430" i="4" s="1"/>
  <c r="W434" i="1" s="1"/>
  <c r="G431" i="4"/>
  <c r="O431" i="4"/>
  <c r="H431" i="4" s="1"/>
  <c r="V435" i="1" s="1"/>
  <c r="O432" i="4"/>
  <c r="I432" i="4" s="1"/>
  <c r="W436" i="1" s="1"/>
  <c r="G433" i="4"/>
  <c r="O433" i="4"/>
  <c r="H433" i="4" s="1"/>
  <c r="V437" i="1" s="1"/>
  <c r="O434" i="4"/>
  <c r="I434" i="4" s="1"/>
  <c r="W438" i="1" s="1"/>
  <c r="G435" i="4"/>
  <c r="O435" i="4"/>
  <c r="H435" i="4" s="1"/>
  <c r="V439" i="1" s="1"/>
  <c r="H196" i="4"/>
  <c r="V200" i="1" s="1"/>
  <c r="H208" i="4"/>
  <c r="V212" i="1" s="1"/>
  <c r="H212" i="4"/>
  <c r="V216" i="1" s="1"/>
  <c r="H244" i="4"/>
  <c r="V248" i="1" s="1"/>
  <c r="H260" i="4"/>
  <c r="V264" i="1" s="1"/>
  <c r="H268" i="4"/>
  <c r="V272" i="1" s="1"/>
  <c r="H272" i="4"/>
  <c r="V276" i="1" s="1"/>
  <c r="H276" i="4"/>
  <c r="V280" i="1" s="1"/>
  <c r="H292" i="4"/>
  <c r="V296" i="1" s="1"/>
  <c r="H296" i="4"/>
  <c r="V300" i="1" s="1"/>
  <c r="H308" i="4"/>
  <c r="V312" i="1" s="1"/>
  <c r="H312" i="4"/>
  <c r="V316" i="1" s="1"/>
  <c r="H348" i="4"/>
  <c r="V352" i="1" s="1"/>
  <c r="G186" i="4"/>
  <c r="G188" i="4"/>
  <c r="G190" i="4"/>
  <c r="G192" i="4"/>
  <c r="G194" i="4"/>
  <c r="G196" i="4"/>
  <c r="G198" i="4"/>
  <c r="G200" i="4"/>
  <c r="G202" i="4"/>
  <c r="G204" i="4"/>
  <c r="G206" i="4"/>
  <c r="G208" i="4"/>
  <c r="G210" i="4"/>
  <c r="G212" i="4"/>
  <c r="G214" i="4"/>
  <c r="G216" i="4"/>
  <c r="G218" i="4"/>
  <c r="G220" i="4"/>
  <c r="G222" i="4"/>
  <c r="G224" i="4"/>
  <c r="G228" i="4"/>
  <c r="G230" i="4"/>
  <c r="G232" i="4"/>
  <c r="G234" i="4"/>
  <c r="G236" i="4"/>
  <c r="G238" i="4"/>
  <c r="G240" i="4"/>
  <c r="G244" i="4"/>
  <c r="G246" i="4"/>
  <c r="G248" i="4"/>
  <c r="G250" i="4"/>
  <c r="G252" i="4"/>
  <c r="G254" i="4"/>
  <c r="G256" i="4"/>
  <c r="G260" i="4"/>
  <c r="G262" i="4"/>
  <c r="G264" i="4"/>
  <c r="G266" i="4"/>
  <c r="G268" i="4"/>
  <c r="G270" i="4"/>
  <c r="G272" i="4"/>
  <c r="G274" i="4"/>
  <c r="G276" i="4"/>
  <c r="G278" i="4"/>
  <c r="G280" i="4"/>
  <c r="G282" i="4"/>
  <c r="G284" i="4"/>
  <c r="G288" i="4"/>
  <c r="G290" i="4"/>
  <c r="G292" i="4"/>
  <c r="G294" i="4"/>
  <c r="G296" i="4"/>
  <c r="G298" i="4"/>
  <c r="G300" i="4"/>
  <c r="G302" i="4"/>
  <c r="G304" i="4"/>
  <c r="G306" i="4"/>
  <c r="G308" i="4"/>
  <c r="G310" i="4"/>
  <c r="G312" i="4"/>
  <c r="G314" i="4"/>
  <c r="G316" i="4"/>
  <c r="G318" i="4"/>
  <c r="G320" i="4"/>
  <c r="G322" i="4"/>
  <c r="G324" i="4"/>
  <c r="G326" i="4"/>
  <c r="G328" i="4"/>
  <c r="G330" i="4"/>
  <c r="G332" i="4"/>
  <c r="G334" i="4"/>
  <c r="G336" i="4"/>
  <c r="G338" i="4"/>
  <c r="G340" i="4"/>
  <c r="G342" i="4"/>
  <c r="G344" i="4"/>
  <c r="G346" i="4"/>
  <c r="G348" i="4"/>
  <c r="G350" i="4"/>
  <c r="G352" i="4"/>
  <c r="G354" i="4"/>
  <c r="G356" i="4"/>
  <c r="G358" i="4"/>
  <c r="G360" i="4"/>
  <c r="G362" i="4"/>
  <c r="G364" i="4"/>
  <c r="G366" i="4"/>
  <c r="G368" i="4"/>
  <c r="G370" i="4"/>
  <c r="G372" i="4"/>
  <c r="G374" i="4"/>
  <c r="G376" i="4"/>
  <c r="G378" i="4"/>
  <c r="G380" i="4"/>
  <c r="G382" i="4"/>
  <c r="I197" i="4"/>
  <c r="W201" i="1" s="1"/>
  <c r="I221" i="4"/>
  <c r="W225" i="1" s="1"/>
  <c r="I257" i="4"/>
  <c r="W261" i="1" s="1"/>
  <c r="I265" i="4"/>
  <c r="W269" i="1" s="1"/>
  <c r="I269" i="4"/>
  <c r="W273" i="1" s="1"/>
  <c r="I273" i="4"/>
  <c r="W277" i="1" s="1"/>
  <c r="I289" i="4"/>
  <c r="W293" i="1" s="1"/>
  <c r="I305" i="4"/>
  <c r="W309" i="1" s="1"/>
  <c r="I309" i="4"/>
  <c r="W313" i="1" s="1"/>
  <c r="I353" i="4"/>
  <c r="W357" i="1" s="1"/>
  <c r="I377" i="4"/>
  <c r="W381" i="1" s="1"/>
  <c r="I397" i="4"/>
  <c r="W401" i="1" s="1"/>
  <c r="H388" i="4"/>
  <c r="V392" i="1" s="1"/>
  <c r="H396" i="4"/>
  <c r="V400" i="1" s="1"/>
  <c r="H400" i="4"/>
  <c r="V404" i="1" s="1"/>
  <c r="H408" i="4"/>
  <c r="V412" i="1" s="1"/>
  <c r="H412" i="4"/>
  <c r="V416" i="1" s="1"/>
  <c r="G384" i="4"/>
  <c r="G386" i="4"/>
  <c r="G388" i="4"/>
  <c r="G390" i="4"/>
  <c r="G392" i="4"/>
  <c r="G394" i="4"/>
  <c r="G396" i="4"/>
  <c r="G398" i="4"/>
  <c r="G400" i="4"/>
  <c r="G402" i="4"/>
  <c r="G404" i="4"/>
  <c r="G406" i="4"/>
  <c r="G408" i="4"/>
  <c r="G410" i="4"/>
  <c r="G412" i="4"/>
  <c r="G414" i="4"/>
  <c r="G416" i="4"/>
  <c r="G420" i="4"/>
  <c r="G422" i="4"/>
  <c r="G424" i="4"/>
  <c r="G426" i="4"/>
  <c r="G428" i="4"/>
  <c r="G430" i="4"/>
  <c r="G432" i="4"/>
  <c r="G434" i="4"/>
  <c r="G82" i="4"/>
  <c r="O82" i="4"/>
  <c r="I82" i="4" s="1"/>
  <c r="W86" i="1" s="1"/>
  <c r="G84" i="4"/>
  <c r="O84" i="4"/>
  <c r="H84" i="4" s="1"/>
  <c r="V88" i="1" s="1"/>
  <c r="G86" i="4"/>
  <c r="O86" i="4"/>
  <c r="I86" i="4" s="1"/>
  <c r="W90" i="1" s="1"/>
  <c r="G88" i="4"/>
  <c r="O88" i="4"/>
  <c r="H88" i="4" s="1"/>
  <c r="V92" i="1" s="1"/>
  <c r="O90" i="4"/>
  <c r="I90" i="4" s="1"/>
  <c r="W94" i="1" s="1"/>
  <c r="G92" i="4"/>
  <c r="O92" i="4"/>
  <c r="H92" i="4" s="1"/>
  <c r="V96" i="1" s="1"/>
  <c r="O94" i="4"/>
  <c r="I94" i="4" s="1"/>
  <c r="W98" i="1" s="1"/>
  <c r="H190" i="4"/>
  <c r="V194" i="1" s="1"/>
  <c r="H218" i="4"/>
  <c r="V222" i="1" s="1"/>
  <c r="H234" i="4"/>
  <c r="V238" i="1" s="1"/>
  <c r="H246" i="4"/>
  <c r="V250" i="1" s="1"/>
  <c r="H262" i="4"/>
  <c r="V266" i="1" s="1"/>
  <c r="H278" i="4"/>
  <c r="V282" i="1" s="1"/>
  <c r="H294" i="4"/>
  <c r="V298" i="1" s="1"/>
  <c r="H314" i="4"/>
  <c r="V318" i="1" s="1"/>
  <c r="H342" i="4"/>
  <c r="V346" i="1" s="1"/>
  <c r="H358" i="4"/>
  <c r="V362" i="1" s="1"/>
  <c r="H366" i="4"/>
  <c r="V370" i="1" s="1"/>
  <c r="H382" i="4"/>
  <c r="V386" i="1" s="1"/>
  <c r="I191" i="4"/>
  <c r="W195" i="1" s="1"/>
  <c r="I207" i="4"/>
  <c r="W211" i="1" s="1"/>
  <c r="I219" i="4"/>
  <c r="W223" i="1" s="1"/>
  <c r="I223" i="4"/>
  <c r="W227" i="1" s="1"/>
  <c r="I235" i="4"/>
  <c r="W239" i="1" s="1"/>
  <c r="I239" i="4"/>
  <c r="W243" i="1" s="1"/>
  <c r="I251" i="4"/>
  <c r="W255" i="1" s="1"/>
  <c r="I255" i="4"/>
  <c r="W259" i="1" s="1"/>
  <c r="I267" i="4"/>
  <c r="W271" i="1" s="1"/>
  <c r="I283" i="4"/>
  <c r="W287" i="1" s="1"/>
  <c r="I299" i="4"/>
  <c r="W303" i="1" s="1"/>
  <c r="I303" i="4"/>
  <c r="W307" i="1" s="1"/>
  <c r="I315" i="4"/>
  <c r="W319" i="1" s="1"/>
  <c r="I327" i="4"/>
  <c r="W331" i="1" s="1"/>
  <c r="I347" i="4"/>
  <c r="W351" i="1" s="1"/>
  <c r="I363" i="4"/>
  <c r="W367" i="1" s="1"/>
  <c r="I371" i="4"/>
  <c r="W375" i="1" s="1"/>
  <c r="I387" i="4"/>
  <c r="W391" i="1" s="1"/>
  <c r="I403" i="4"/>
  <c r="W407" i="1" s="1"/>
  <c r="I419" i="4"/>
  <c r="W423" i="1" s="1"/>
  <c r="H398" i="4"/>
  <c r="V402" i="1" s="1"/>
  <c r="O242" i="4" l="1"/>
  <c r="I242" i="4" s="1"/>
  <c r="W246" i="1" s="1"/>
  <c r="I225" i="4"/>
  <c r="W229" i="1" s="1"/>
  <c r="O393" i="4"/>
  <c r="G311" i="4"/>
  <c r="O213" i="4"/>
  <c r="H213" i="4" s="1"/>
  <c r="V217" i="1" s="1"/>
  <c r="G47" i="4"/>
  <c r="U51" i="1" s="1"/>
  <c r="G418" i="4"/>
  <c r="I405" i="4"/>
  <c r="W409" i="1" s="1"/>
  <c r="O321" i="4"/>
  <c r="H321" i="4" s="1"/>
  <c r="V325" i="1" s="1"/>
  <c r="I321" i="4"/>
  <c r="W325" i="1" s="1"/>
  <c r="H422" i="4"/>
  <c r="V426" i="1" s="1"/>
  <c r="H362" i="4"/>
  <c r="V366" i="1" s="1"/>
  <c r="I209" i="4"/>
  <c r="W213" i="1" s="1"/>
  <c r="O66" i="4"/>
  <c r="I66" i="4" s="1"/>
  <c r="W70" i="1" s="1"/>
  <c r="G151" i="4"/>
  <c r="G111" i="4"/>
  <c r="I231" i="4"/>
  <c r="W235" i="1" s="1"/>
  <c r="H432" i="4"/>
  <c r="V436" i="1" s="1"/>
  <c r="I285" i="4"/>
  <c r="W289" i="1" s="1"/>
  <c r="O42" i="4"/>
  <c r="I42" i="4" s="1"/>
  <c r="W46" i="1" s="1"/>
  <c r="I389" i="4"/>
  <c r="W393" i="1" s="1"/>
  <c r="I193" i="4"/>
  <c r="W197" i="1" s="1"/>
  <c r="I34" i="4"/>
  <c r="W38" i="1" s="1"/>
  <c r="G34" i="4"/>
  <c r="U38" i="1" s="1"/>
  <c r="G33" i="4"/>
  <c r="U37" i="1" s="1"/>
  <c r="I33" i="4"/>
  <c r="W37" i="1" s="1"/>
  <c r="G32" i="4"/>
  <c r="U36" i="1" s="1"/>
  <c r="I32" i="4"/>
  <c r="W36" i="1" s="1"/>
  <c r="I31" i="4"/>
  <c r="W35" i="1" s="1"/>
  <c r="G31" i="4"/>
  <c r="U35" i="1" s="1"/>
  <c r="G30" i="4"/>
  <c r="I30" i="4"/>
  <c r="W34" i="1" s="1"/>
  <c r="G29" i="4"/>
  <c r="U33" i="1" s="1"/>
  <c r="I29" i="4"/>
  <c r="W33" i="1" s="1"/>
  <c r="H29" i="4"/>
  <c r="V33" i="1" s="1"/>
  <c r="L3" i="1"/>
  <c r="I25" i="4"/>
  <c r="W29" i="1" s="1"/>
  <c r="E18" i="4"/>
  <c r="K18" i="4" s="1"/>
  <c r="B18" i="4"/>
  <c r="N18" i="4" s="1"/>
  <c r="C18" i="4"/>
  <c r="M18" i="4" s="1"/>
  <c r="F18" i="4"/>
  <c r="J18" i="4" s="1"/>
  <c r="B17" i="4"/>
  <c r="N17" i="4" s="1"/>
  <c r="F17" i="4"/>
  <c r="J17" i="4" s="1"/>
  <c r="H414" i="4"/>
  <c r="V418" i="1" s="1"/>
  <c r="I395" i="4"/>
  <c r="W399" i="1" s="1"/>
  <c r="H210" i="4"/>
  <c r="V214" i="1" s="1"/>
  <c r="I401" i="4"/>
  <c r="W405" i="1" s="1"/>
  <c r="G24" i="4"/>
  <c r="U28" i="1" s="1"/>
  <c r="H406" i="4"/>
  <c r="V410" i="1" s="1"/>
  <c r="H286" i="4"/>
  <c r="V290" i="1" s="1"/>
  <c r="H194" i="4"/>
  <c r="V198" i="1" s="1"/>
  <c r="G79" i="4"/>
  <c r="I379" i="4"/>
  <c r="W383" i="1" s="1"/>
  <c r="H374" i="4"/>
  <c r="V378" i="1" s="1"/>
  <c r="H390" i="4"/>
  <c r="V394" i="1" s="1"/>
  <c r="G489" i="4"/>
  <c r="I291" i="4"/>
  <c r="W295" i="1" s="1"/>
  <c r="H270" i="4"/>
  <c r="V274" i="1" s="1"/>
  <c r="I427" i="4"/>
  <c r="W431" i="1" s="1"/>
  <c r="I275" i="4"/>
  <c r="W279" i="1" s="1"/>
  <c r="I385" i="4"/>
  <c r="W389" i="1" s="1"/>
  <c r="H481" i="4"/>
  <c r="V485" i="1" s="1"/>
  <c r="G110" i="4"/>
  <c r="I215" i="4"/>
  <c r="W219" i="1" s="1"/>
  <c r="H380" i="4"/>
  <c r="V384" i="1" s="1"/>
  <c r="I411" i="4"/>
  <c r="W415" i="1" s="1"/>
  <c r="G28" i="4"/>
  <c r="U32" i="1" s="1"/>
  <c r="I28" i="4"/>
  <c r="W32" i="1" s="1"/>
  <c r="I429" i="4"/>
  <c r="W433" i="1" s="1"/>
  <c r="H206" i="4"/>
  <c r="V210" i="1" s="1"/>
  <c r="I421" i="4"/>
  <c r="W425" i="1" s="1"/>
  <c r="I369" i="4"/>
  <c r="W373" i="1" s="1"/>
  <c r="I337" i="4"/>
  <c r="W341" i="1" s="1"/>
  <c r="I241" i="4"/>
  <c r="W245" i="1" s="1"/>
  <c r="H364" i="4"/>
  <c r="V368" i="1" s="1"/>
  <c r="H320" i="4"/>
  <c r="V324" i="1" s="1"/>
  <c r="H495" i="4"/>
  <c r="V499" i="1" s="1"/>
  <c r="I399" i="4"/>
  <c r="W403" i="1" s="1"/>
  <c r="I195" i="4"/>
  <c r="W199" i="1" s="1"/>
  <c r="I361" i="4"/>
  <c r="W365" i="1" s="1"/>
  <c r="I325" i="4"/>
  <c r="W329" i="1" s="1"/>
  <c r="H356" i="4"/>
  <c r="V360" i="1" s="1"/>
  <c r="H252" i="4"/>
  <c r="V256" i="1" s="1"/>
  <c r="H491" i="4"/>
  <c r="V495" i="1" s="1"/>
  <c r="H426" i="4"/>
  <c r="V430" i="1" s="1"/>
  <c r="I345" i="4"/>
  <c r="W349" i="1" s="1"/>
  <c r="I249" i="4"/>
  <c r="W253" i="1" s="1"/>
  <c r="H372" i="4"/>
  <c r="V376" i="1" s="1"/>
  <c r="H340" i="4"/>
  <c r="V344" i="1" s="1"/>
  <c r="H228" i="4"/>
  <c r="V232" i="1" s="1"/>
  <c r="H185" i="4"/>
  <c r="V189" i="1" s="1"/>
  <c r="H467" i="4"/>
  <c r="V471" i="1" s="1"/>
  <c r="I438" i="4"/>
  <c r="W442" i="1" s="1"/>
  <c r="H485" i="4"/>
  <c r="V489" i="1" s="1"/>
  <c r="H475" i="4"/>
  <c r="V479" i="1" s="1"/>
  <c r="H473" i="4"/>
  <c r="V477" i="1" s="1"/>
  <c r="H459" i="4"/>
  <c r="V463" i="1" s="1"/>
  <c r="I27" i="4"/>
  <c r="W31" i="1" s="1"/>
  <c r="G27" i="4"/>
  <c r="U31" i="1" s="1"/>
  <c r="C26" i="4"/>
  <c r="M26" i="4" s="1"/>
  <c r="D26" i="4"/>
  <c r="L26" i="4" s="1"/>
  <c r="B26" i="4"/>
  <c r="N26" i="4" s="1"/>
  <c r="F26" i="4"/>
  <c r="J26" i="4" s="1"/>
  <c r="E26" i="4"/>
  <c r="K26" i="4" s="1"/>
  <c r="G25" i="4"/>
  <c r="U29" i="1" s="1"/>
  <c r="H24" i="4"/>
  <c r="V28" i="1" s="1"/>
  <c r="I20" i="4"/>
  <c r="W24" i="1" s="1"/>
  <c r="I84" i="4"/>
  <c r="W88" i="1" s="1"/>
  <c r="H489" i="4"/>
  <c r="V493" i="1" s="1"/>
  <c r="H483" i="4"/>
  <c r="V487" i="1" s="1"/>
  <c r="C8" i="4"/>
  <c r="M8" i="4" s="1"/>
  <c r="D8" i="4"/>
  <c r="L8" i="4" s="1"/>
  <c r="H499" i="4"/>
  <c r="V503" i="1" s="1"/>
  <c r="H487" i="4"/>
  <c r="V491" i="1" s="1"/>
  <c r="H471" i="4"/>
  <c r="V475" i="1" s="1"/>
  <c r="H465" i="4"/>
  <c r="V469" i="1" s="1"/>
  <c r="H463" i="4"/>
  <c r="V467" i="1" s="1"/>
  <c r="H424" i="4"/>
  <c r="V428" i="1" s="1"/>
  <c r="H81" i="4"/>
  <c r="V85" i="1" s="1"/>
  <c r="H440" i="4"/>
  <c r="V444" i="1" s="1"/>
  <c r="H416" i="4"/>
  <c r="V420" i="1" s="1"/>
  <c r="I413" i="4"/>
  <c r="W417" i="1" s="1"/>
  <c r="H324" i="4"/>
  <c r="V328" i="1" s="1"/>
  <c r="H503" i="4"/>
  <c r="V507" i="1" s="1"/>
  <c r="H497" i="4"/>
  <c r="V501" i="1" s="1"/>
  <c r="H479" i="4"/>
  <c r="V483" i="1" s="1"/>
  <c r="H477" i="4"/>
  <c r="V481" i="1" s="1"/>
  <c r="H469" i="4"/>
  <c r="V473" i="1" s="1"/>
  <c r="H461" i="4"/>
  <c r="V465" i="1" s="1"/>
  <c r="H175" i="4"/>
  <c r="V179" i="1" s="1"/>
  <c r="I175" i="4"/>
  <c r="W179" i="1" s="1"/>
  <c r="I331" i="4"/>
  <c r="W335" i="1" s="1"/>
  <c r="I311" i="4"/>
  <c r="W315" i="1" s="1"/>
  <c r="H346" i="4"/>
  <c r="V350" i="1" s="1"/>
  <c r="H290" i="4"/>
  <c r="V294" i="1" s="1"/>
  <c r="H242" i="4"/>
  <c r="V246" i="1" s="1"/>
  <c r="I184" i="4"/>
  <c r="W188" i="1" s="1"/>
  <c r="H232" i="4"/>
  <c r="V236" i="1" s="1"/>
  <c r="H192" i="4"/>
  <c r="V196" i="1" s="1"/>
  <c r="H493" i="4"/>
  <c r="V497" i="1" s="1"/>
  <c r="I22" i="4"/>
  <c r="W26" i="1" s="1"/>
  <c r="O474" i="4"/>
  <c r="H474" i="4" s="1"/>
  <c r="V478" i="1" s="1"/>
  <c r="I415" i="4"/>
  <c r="W419" i="1" s="1"/>
  <c r="I343" i="4"/>
  <c r="W347" i="1" s="1"/>
  <c r="I319" i="4"/>
  <c r="W323" i="1" s="1"/>
  <c r="I187" i="4"/>
  <c r="W191" i="1" s="1"/>
  <c r="H338" i="4"/>
  <c r="V342" i="1" s="1"/>
  <c r="H306" i="4"/>
  <c r="V310" i="1" s="1"/>
  <c r="H250" i="4"/>
  <c r="V254" i="1" s="1"/>
  <c r="H226" i="4"/>
  <c r="V230" i="1" s="1"/>
  <c r="H198" i="4"/>
  <c r="V202" i="1" s="1"/>
  <c r="H428" i="4"/>
  <c r="V432" i="1" s="1"/>
  <c r="H384" i="4"/>
  <c r="V388" i="1" s="1"/>
  <c r="I417" i="4"/>
  <c r="W421" i="1" s="1"/>
  <c r="I301" i="4"/>
  <c r="W305" i="1" s="1"/>
  <c r="I277" i="4"/>
  <c r="W281" i="1" s="1"/>
  <c r="I261" i="4"/>
  <c r="W265" i="1" s="1"/>
  <c r="I237" i="4"/>
  <c r="W241" i="1" s="1"/>
  <c r="I213" i="4"/>
  <c r="W217" i="1" s="1"/>
  <c r="G226" i="4"/>
  <c r="H328" i="4"/>
  <c r="V332" i="1" s="1"/>
  <c r="H288" i="4"/>
  <c r="V292" i="1" s="1"/>
  <c r="H224" i="4"/>
  <c r="V228" i="1" s="1"/>
  <c r="H200" i="4"/>
  <c r="V204" i="1" s="1"/>
  <c r="O62" i="4"/>
  <c r="I62" i="4" s="1"/>
  <c r="W66" i="1" s="1"/>
  <c r="O58" i="4"/>
  <c r="I58" i="4" s="1"/>
  <c r="W62" i="1" s="1"/>
  <c r="O46" i="4"/>
  <c r="I46" i="4" s="1"/>
  <c r="W50" i="1" s="1"/>
  <c r="I501" i="4"/>
  <c r="W505" i="1" s="1"/>
  <c r="I493" i="4"/>
  <c r="W497" i="1" s="1"/>
  <c r="I35" i="4"/>
  <c r="W39" i="1" s="1"/>
  <c r="G175" i="4"/>
  <c r="Q175" i="4" s="1"/>
  <c r="T179" i="1" s="1"/>
  <c r="G19" i="4"/>
  <c r="U23" i="1" s="1"/>
  <c r="I446" i="4"/>
  <c r="W450" i="1" s="1"/>
  <c r="I351" i="4"/>
  <c r="W355" i="1" s="1"/>
  <c r="I287" i="4"/>
  <c r="W291" i="1" s="1"/>
  <c r="H322" i="4"/>
  <c r="V326" i="1" s="1"/>
  <c r="I205" i="4"/>
  <c r="W209" i="1" s="1"/>
  <c r="O373" i="4"/>
  <c r="H373" i="4" s="1"/>
  <c r="V377" i="1" s="1"/>
  <c r="G331" i="4"/>
  <c r="Q331" i="4" s="1"/>
  <c r="T335" i="1" s="1"/>
  <c r="O317" i="4"/>
  <c r="H317" i="4" s="1"/>
  <c r="V321" i="1" s="1"/>
  <c r="I240" i="4"/>
  <c r="W244" i="1" s="1"/>
  <c r="H410" i="4"/>
  <c r="V414" i="1" s="1"/>
  <c r="I431" i="4"/>
  <c r="W435" i="1" s="1"/>
  <c r="I359" i="4"/>
  <c r="W363" i="1" s="1"/>
  <c r="I335" i="4"/>
  <c r="W339" i="1" s="1"/>
  <c r="I271" i="4"/>
  <c r="W275" i="1" s="1"/>
  <c r="I247" i="4"/>
  <c r="W251" i="1" s="1"/>
  <c r="I203" i="4"/>
  <c r="W207" i="1" s="1"/>
  <c r="H370" i="4"/>
  <c r="V374" i="1" s="1"/>
  <c r="H354" i="4"/>
  <c r="V358" i="1" s="1"/>
  <c r="H330" i="4"/>
  <c r="V334" i="1" s="1"/>
  <c r="H274" i="4"/>
  <c r="V278" i="1" s="1"/>
  <c r="I433" i="4"/>
  <c r="W437" i="1" s="1"/>
  <c r="I293" i="4"/>
  <c r="W297" i="1" s="1"/>
  <c r="I229" i="4"/>
  <c r="W233" i="1" s="1"/>
  <c r="I189" i="4"/>
  <c r="W193" i="1" s="1"/>
  <c r="H181" i="4"/>
  <c r="V185" i="1" s="1"/>
  <c r="H304" i="4"/>
  <c r="V308" i="1" s="1"/>
  <c r="H280" i="4"/>
  <c r="V284" i="1" s="1"/>
  <c r="H264" i="4"/>
  <c r="V268" i="1" s="1"/>
  <c r="H216" i="4"/>
  <c r="V220" i="1" s="1"/>
  <c r="H113" i="4"/>
  <c r="V117" i="1" s="1"/>
  <c r="I36" i="4"/>
  <c r="W40" i="1" s="1"/>
  <c r="L5" i="1"/>
  <c r="H34" i="4"/>
  <c r="V38" i="1" s="1"/>
  <c r="I258" i="4"/>
  <c r="W262" i="1" s="1"/>
  <c r="H258" i="4"/>
  <c r="V262" i="1" s="1"/>
  <c r="H310" i="4"/>
  <c r="V314" i="1" s="1"/>
  <c r="I245" i="4"/>
  <c r="W249" i="1" s="1"/>
  <c r="H248" i="4"/>
  <c r="V252" i="1" s="1"/>
  <c r="I300" i="4"/>
  <c r="W304" i="1" s="1"/>
  <c r="I457" i="4"/>
  <c r="W461" i="1" s="1"/>
  <c r="I453" i="4"/>
  <c r="W457" i="1" s="1"/>
  <c r="G20" i="4"/>
  <c r="I460" i="4"/>
  <c r="W464" i="1" s="1"/>
  <c r="H430" i="4"/>
  <c r="V434" i="1" s="1"/>
  <c r="I435" i="4"/>
  <c r="W439" i="1" s="1"/>
  <c r="I355" i="4"/>
  <c r="W359" i="1" s="1"/>
  <c r="I339" i="4"/>
  <c r="W343" i="1" s="1"/>
  <c r="I323" i="4"/>
  <c r="W327" i="1" s="1"/>
  <c r="I307" i="4"/>
  <c r="W311" i="1" s="1"/>
  <c r="I259" i="4"/>
  <c r="W263" i="1" s="1"/>
  <c r="I243" i="4"/>
  <c r="W247" i="1" s="1"/>
  <c r="I227" i="4"/>
  <c r="W231" i="1" s="1"/>
  <c r="I211" i="4"/>
  <c r="W215" i="1" s="1"/>
  <c r="H37" i="4"/>
  <c r="V41" i="1" s="1"/>
  <c r="H378" i="4"/>
  <c r="V382" i="1" s="1"/>
  <c r="H298" i="4"/>
  <c r="V302" i="1" s="1"/>
  <c r="H282" i="4"/>
  <c r="V286" i="1" s="1"/>
  <c r="H266" i="4"/>
  <c r="V270" i="1" s="1"/>
  <c r="H202" i="4"/>
  <c r="V206" i="1" s="1"/>
  <c r="H186" i="4"/>
  <c r="V190" i="1" s="1"/>
  <c r="H420" i="4"/>
  <c r="V424" i="1" s="1"/>
  <c r="H404" i="4"/>
  <c r="V408" i="1" s="1"/>
  <c r="I425" i="4"/>
  <c r="W429" i="1" s="1"/>
  <c r="I409" i="4"/>
  <c r="W413" i="1" s="1"/>
  <c r="I329" i="4"/>
  <c r="W333" i="1" s="1"/>
  <c r="I313" i="4"/>
  <c r="W317" i="1" s="1"/>
  <c r="I297" i="4"/>
  <c r="W301" i="1" s="1"/>
  <c r="I281" i="4"/>
  <c r="W285" i="1" s="1"/>
  <c r="I233" i="4"/>
  <c r="W237" i="1" s="1"/>
  <c r="I217" i="4"/>
  <c r="W221" i="1" s="1"/>
  <c r="I201" i="4"/>
  <c r="W205" i="1" s="1"/>
  <c r="H332" i="4"/>
  <c r="V336" i="1" s="1"/>
  <c r="H316" i="4"/>
  <c r="V320" i="1" s="1"/>
  <c r="H284" i="4"/>
  <c r="V288" i="1" s="1"/>
  <c r="H236" i="4"/>
  <c r="V240" i="1" s="1"/>
  <c r="H220" i="4"/>
  <c r="V224" i="1" s="1"/>
  <c r="H204" i="4"/>
  <c r="V208" i="1" s="1"/>
  <c r="H188" i="4"/>
  <c r="V192" i="1" s="1"/>
  <c r="I451" i="4"/>
  <c r="W455" i="1" s="1"/>
  <c r="I447" i="4"/>
  <c r="W451" i="1" s="1"/>
  <c r="H45" i="4"/>
  <c r="V49" i="1" s="1"/>
  <c r="H27" i="4"/>
  <c r="V31" i="1" s="1"/>
  <c r="I478" i="4"/>
  <c r="W482" i="1" s="1"/>
  <c r="I436" i="4"/>
  <c r="W440" i="1" s="1"/>
  <c r="H145" i="4"/>
  <c r="V149" i="1" s="1"/>
  <c r="H53" i="4"/>
  <c r="V57" i="1" s="1"/>
  <c r="H31" i="4"/>
  <c r="V35" i="1" s="1"/>
  <c r="F8" i="4"/>
  <c r="J8" i="4" s="1"/>
  <c r="H394" i="4"/>
  <c r="V398" i="1" s="1"/>
  <c r="I383" i="4"/>
  <c r="W387" i="1" s="1"/>
  <c r="I367" i="4"/>
  <c r="W371" i="1" s="1"/>
  <c r="H326" i="4"/>
  <c r="V330" i="1" s="1"/>
  <c r="H230" i="4"/>
  <c r="V234" i="1" s="1"/>
  <c r="H214" i="4"/>
  <c r="V218" i="1" s="1"/>
  <c r="I357" i="4"/>
  <c r="W361" i="1" s="1"/>
  <c r="I341" i="4"/>
  <c r="W345" i="1" s="1"/>
  <c r="H360" i="4"/>
  <c r="V364" i="1" s="1"/>
  <c r="H344" i="4"/>
  <c r="V348" i="1" s="1"/>
  <c r="I455" i="4"/>
  <c r="W459" i="1" s="1"/>
  <c r="H129" i="4"/>
  <c r="V133" i="1" s="1"/>
  <c r="I490" i="4"/>
  <c r="W494" i="1" s="1"/>
  <c r="H418" i="4"/>
  <c r="V422" i="1" s="1"/>
  <c r="H402" i="4"/>
  <c r="V406" i="1" s="1"/>
  <c r="H386" i="4"/>
  <c r="V390" i="1" s="1"/>
  <c r="I423" i="4"/>
  <c r="W427" i="1" s="1"/>
  <c r="I407" i="4"/>
  <c r="W411" i="1" s="1"/>
  <c r="I391" i="4"/>
  <c r="W395" i="1" s="1"/>
  <c r="I375" i="4"/>
  <c r="W379" i="1" s="1"/>
  <c r="I295" i="4"/>
  <c r="W299" i="1" s="1"/>
  <c r="I279" i="4"/>
  <c r="W283" i="1" s="1"/>
  <c r="I263" i="4"/>
  <c r="W267" i="1" s="1"/>
  <c r="I199" i="4"/>
  <c r="W203" i="1" s="1"/>
  <c r="H350" i="4"/>
  <c r="V354" i="1" s="1"/>
  <c r="H334" i="4"/>
  <c r="V338" i="1" s="1"/>
  <c r="H318" i="4"/>
  <c r="V322" i="1" s="1"/>
  <c r="H302" i="4"/>
  <c r="V306" i="1" s="1"/>
  <c r="H254" i="4"/>
  <c r="V258" i="1" s="1"/>
  <c r="H238" i="4"/>
  <c r="V242" i="1" s="1"/>
  <c r="H222" i="4"/>
  <c r="V226" i="1" s="1"/>
  <c r="H392" i="4"/>
  <c r="V396" i="1" s="1"/>
  <c r="I381" i="4"/>
  <c r="W385" i="1" s="1"/>
  <c r="I365" i="4"/>
  <c r="W369" i="1" s="1"/>
  <c r="I349" i="4"/>
  <c r="W353" i="1" s="1"/>
  <c r="I333" i="4"/>
  <c r="W337" i="1" s="1"/>
  <c r="I253" i="4"/>
  <c r="W257" i="1" s="1"/>
  <c r="G258" i="4"/>
  <c r="H368" i="4"/>
  <c r="V372" i="1" s="1"/>
  <c r="H352" i="4"/>
  <c r="V356" i="1" s="1"/>
  <c r="H336" i="4"/>
  <c r="V340" i="1" s="1"/>
  <c r="H256" i="4"/>
  <c r="V260" i="1" s="1"/>
  <c r="I494" i="4"/>
  <c r="W498" i="1" s="1"/>
  <c r="H444" i="4"/>
  <c r="V448" i="1" s="1"/>
  <c r="H161" i="4"/>
  <c r="V165" i="1" s="1"/>
  <c r="H97" i="4"/>
  <c r="V101" i="1" s="1"/>
  <c r="H65" i="4"/>
  <c r="V69" i="1" s="1"/>
  <c r="I19" i="4"/>
  <c r="W23" i="1" s="1"/>
  <c r="I458" i="4"/>
  <c r="W462" i="1" s="1"/>
  <c r="E8" i="4"/>
  <c r="K8" i="4" s="1"/>
  <c r="G23" i="4"/>
  <c r="U27" i="1" s="1"/>
  <c r="I23" i="4"/>
  <c r="W27" i="1" s="1"/>
  <c r="G22" i="4"/>
  <c r="G21" i="4"/>
  <c r="U25" i="1" s="1"/>
  <c r="I21" i="4"/>
  <c r="W25" i="1" s="1"/>
  <c r="H23" i="4"/>
  <c r="V27" i="1" s="1"/>
  <c r="H20" i="4"/>
  <c r="V24" i="1" s="1"/>
  <c r="G16" i="4"/>
  <c r="G15" i="4"/>
  <c r="U19" i="1" s="1"/>
  <c r="G14" i="4"/>
  <c r="U18" i="1" s="1"/>
  <c r="I14" i="4"/>
  <c r="W18" i="1" s="1"/>
  <c r="I13" i="4"/>
  <c r="W17" i="1" s="1"/>
  <c r="G13" i="4"/>
  <c r="U17" i="1" s="1"/>
  <c r="I12" i="4"/>
  <c r="W16" i="1" s="1"/>
  <c r="G12" i="4"/>
  <c r="U16" i="1" s="1"/>
  <c r="G10" i="4"/>
  <c r="U14" i="1" s="1"/>
  <c r="I10" i="4"/>
  <c r="W14" i="1" s="1"/>
  <c r="G9" i="4"/>
  <c r="U13" i="1" s="1"/>
  <c r="I9" i="4"/>
  <c r="W13" i="1" s="1"/>
  <c r="G7" i="4"/>
  <c r="I6" i="4"/>
  <c r="W10" i="1" s="1"/>
  <c r="G6" i="4"/>
  <c r="U10" i="1" s="1"/>
  <c r="G5" i="4"/>
  <c r="I16" i="4"/>
  <c r="W20" i="1" s="1"/>
  <c r="I15" i="4"/>
  <c r="W19" i="1" s="1"/>
  <c r="I11" i="4"/>
  <c r="W15" i="1" s="1"/>
  <c r="G11" i="4"/>
  <c r="U15" i="1" s="1"/>
  <c r="H11" i="4"/>
  <c r="V15" i="1" s="1"/>
  <c r="I7" i="4"/>
  <c r="W11" i="1" s="1"/>
  <c r="H7" i="4"/>
  <c r="V11" i="1" s="1"/>
  <c r="H5" i="4"/>
  <c r="V9" i="1" s="1"/>
  <c r="I92" i="4"/>
  <c r="W96" i="1" s="1"/>
  <c r="I5" i="4"/>
  <c r="W9" i="1" s="1"/>
  <c r="H30" i="4"/>
  <c r="V34" i="1" s="1"/>
  <c r="I443" i="4"/>
  <c r="W447" i="1" s="1"/>
  <c r="H49" i="4"/>
  <c r="V53" i="1" s="1"/>
  <c r="H15" i="4"/>
  <c r="V19" i="1" s="1"/>
  <c r="I484" i="4"/>
  <c r="W488" i="1" s="1"/>
  <c r="I176" i="4"/>
  <c r="W180" i="1" s="1"/>
  <c r="H153" i="4"/>
  <c r="V157" i="1" s="1"/>
  <c r="H121" i="4"/>
  <c r="V125" i="1" s="1"/>
  <c r="H73" i="4"/>
  <c r="V77" i="1" s="1"/>
  <c r="H57" i="4"/>
  <c r="V61" i="1" s="1"/>
  <c r="I496" i="4"/>
  <c r="W500" i="1" s="1"/>
  <c r="I466" i="4"/>
  <c r="W470" i="1" s="1"/>
  <c r="I183" i="4"/>
  <c r="W187" i="1" s="1"/>
  <c r="H14" i="4"/>
  <c r="V18" i="1" s="1"/>
  <c r="I439" i="4"/>
  <c r="W443" i="1" s="1"/>
  <c r="I442" i="4"/>
  <c r="W446" i="1" s="1"/>
  <c r="I179" i="4"/>
  <c r="W183" i="1" s="1"/>
  <c r="H10" i="4"/>
  <c r="V14" i="1" s="1"/>
  <c r="H41" i="4"/>
  <c r="V45" i="1" s="1"/>
  <c r="I502" i="4"/>
  <c r="W506" i="1" s="1"/>
  <c r="I470" i="4"/>
  <c r="W474" i="1" s="1"/>
  <c r="I174" i="4"/>
  <c r="W178" i="1" s="1"/>
  <c r="H169" i="4"/>
  <c r="V173" i="1" s="1"/>
  <c r="H137" i="4"/>
  <c r="V141" i="1" s="1"/>
  <c r="H105" i="4"/>
  <c r="V109" i="1" s="1"/>
  <c r="H89" i="4"/>
  <c r="V93" i="1" s="1"/>
  <c r="H19" i="4"/>
  <c r="V23" i="1" s="1"/>
  <c r="I480" i="4"/>
  <c r="W484" i="1" s="1"/>
  <c r="H448" i="4"/>
  <c r="V452" i="1" s="1"/>
  <c r="I88" i="4"/>
  <c r="W92" i="1" s="1"/>
  <c r="H376" i="4"/>
  <c r="V380" i="1" s="1"/>
  <c r="H182" i="4"/>
  <c r="V186" i="1" s="1"/>
  <c r="H32" i="4"/>
  <c r="V36" i="1" s="1"/>
  <c r="H16" i="4"/>
  <c r="V20" i="1" s="1"/>
  <c r="H12" i="4"/>
  <c r="V16" i="1" s="1"/>
  <c r="H6" i="4"/>
  <c r="V10" i="1" s="1"/>
  <c r="H59" i="4"/>
  <c r="V63" i="1" s="1"/>
  <c r="H55" i="4"/>
  <c r="V59" i="1" s="1"/>
  <c r="H25" i="4"/>
  <c r="V29" i="1" s="1"/>
  <c r="H22" i="4"/>
  <c r="V26" i="1" s="1"/>
  <c r="H13" i="4"/>
  <c r="V17" i="1" s="1"/>
  <c r="H9" i="4"/>
  <c r="V13" i="1" s="1"/>
  <c r="I498" i="4"/>
  <c r="W502" i="1" s="1"/>
  <c r="I488" i="4"/>
  <c r="W492" i="1" s="1"/>
  <c r="I482" i="4"/>
  <c r="W486" i="1" s="1"/>
  <c r="I472" i="4"/>
  <c r="W476" i="1" s="1"/>
  <c r="I464" i="4"/>
  <c r="W468" i="1" s="1"/>
  <c r="I456" i="4"/>
  <c r="W460" i="1" s="1"/>
  <c r="I450" i="4"/>
  <c r="W454" i="1" s="1"/>
  <c r="I180" i="4"/>
  <c r="W184" i="1" s="1"/>
  <c r="H178" i="4"/>
  <c r="V182" i="1" s="1"/>
  <c r="H173" i="4"/>
  <c r="V177" i="1" s="1"/>
  <c r="H165" i="4"/>
  <c r="V169" i="1" s="1"/>
  <c r="H157" i="4"/>
  <c r="V161" i="1" s="1"/>
  <c r="H149" i="4"/>
  <c r="V153" i="1" s="1"/>
  <c r="H141" i="4"/>
  <c r="V145" i="1" s="1"/>
  <c r="H133" i="4"/>
  <c r="V137" i="1" s="1"/>
  <c r="H125" i="4"/>
  <c r="V129" i="1" s="1"/>
  <c r="H117" i="4"/>
  <c r="V121" i="1" s="1"/>
  <c r="H109" i="4"/>
  <c r="V113" i="1" s="1"/>
  <c r="H101" i="4"/>
  <c r="V105" i="1" s="1"/>
  <c r="H93" i="4"/>
  <c r="V97" i="1" s="1"/>
  <c r="H85" i="4"/>
  <c r="V89" i="1" s="1"/>
  <c r="H77" i="4"/>
  <c r="V81" i="1" s="1"/>
  <c r="H69" i="4"/>
  <c r="V73" i="1" s="1"/>
  <c r="H61" i="4"/>
  <c r="V65" i="1" s="1"/>
  <c r="H51" i="4"/>
  <c r="V55" i="1" s="1"/>
  <c r="H47" i="4"/>
  <c r="V51" i="1" s="1"/>
  <c r="H43" i="4"/>
  <c r="V47" i="1" s="1"/>
  <c r="H39" i="4"/>
  <c r="V43" i="1" s="1"/>
  <c r="H33" i="4"/>
  <c r="V37" i="1" s="1"/>
  <c r="H28" i="4"/>
  <c r="V32" i="1" s="1"/>
  <c r="I24" i="4"/>
  <c r="W28" i="1" s="1"/>
  <c r="H21" i="4"/>
  <c r="V25" i="1" s="1"/>
  <c r="I500" i="4"/>
  <c r="W504" i="1" s="1"/>
  <c r="I492" i="4"/>
  <c r="W496" i="1" s="1"/>
  <c r="I486" i="4"/>
  <c r="W490" i="1" s="1"/>
  <c r="I476" i="4"/>
  <c r="W480" i="1" s="1"/>
  <c r="I468" i="4"/>
  <c r="W472" i="1" s="1"/>
  <c r="I462" i="4"/>
  <c r="W466" i="1" s="1"/>
  <c r="I452" i="4"/>
  <c r="W456" i="1" s="1"/>
  <c r="U96" i="1"/>
  <c r="Q92" i="4"/>
  <c r="T96" i="1" s="1"/>
  <c r="U92" i="1"/>
  <c r="Q88" i="4"/>
  <c r="T92" i="1" s="1"/>
  <c r="U88" i="1"/>
  <c r="Q84" i="4"/>
  <c r="T88" i="1" s="1"/>
  <c r="U436" i="1"/>
  <c r="Q432" i="4"/>
  <c r="T436" i="1" s="1"/>
  <c r="U432" i="1"/>
  <c r="U428" i="1"/>
  <c r="U424" i="1"/>
  <c r="U420" i="1"/>
  <c r="Q416" i="4"/>
  <c r="T420" i="1" s="1"/>
  <c r="U416" i="1"/>
  <c r="Q412" i="4"/>
  <c r="T416" i="1" s="1"/>
  <c r="U412" i="1"/>
  <c r="Q408" i="4"/>
  <c r="T412" i="1" s="1"/>
  <c r="U408" i="1"/>
  <c r="Q404" i="4"/>
  <c r="T408" i="1" s="1"/>
  <c r="U404" i="1"/>
  <c r="Q400" i="4"/>
  <c r="T404" i="1" s="1"/>
  <c r="U400" i="1"/>
  <c r="Q396" i="4"/>
  <c r="T400" i="1" s="1"/>
  <c r="U396" i="1"/>
  <c r="U392" i="1"/>
  <c r="Q388" i="4"/>
  <c r="T392" i="1" s="1"/>
  <c r="U388" i="1"/>
  <c r="Q384" i="4"/>
  <c r="T388" i="1" s="1"/>
  <c r="U384" i="1"/>
  <c r="Q380" i="4"/>
  <c r="T384" i="1" s="1"/>
  <c r="U380" i="1"/>
  <c r="U376" i="1"/>
  <c r="U372" i="1"/>
  <c r="U368" i="1"/>
  <c r="U364" i="1"/>
  <c r="U360" i="1"/>
  <c r="Q356" i="4"/>
  <c r="T360" i="1" s="1"/>
  <c r="U356" i="1"/>
  <c r="U352" i="1"/>
  <c r="Q348" i="4"/>
  <c r="T352" i="1" s="1"/>
  <c r="U348" i="1"/>
  <c r="U344" i="1"/>
  <c r="Q340" i="4"/>
  <c r="T344" i="1" s="1"/>
  <c r="U340" i="1"/>
  <c r="U336" i="1"/>
  <c r="U332" i="1"/>
  <c r="U328" i="1"/>
  <c r="U324" i="1"/>
  <c r="U320" i="1"/>
  <c r="U316" i="1"/>
  <c r="Q312" i="4"/>
  <c r="T316" i="1" s="1"/>
  <c r="U312" i="1"/>
  <c r="Q308" i="4"/>
  <c r="T312" i="1" s="1"/>
  <c r="U308" i="1"/>
  <c r="U304" i="1"/>
  <c r="Q300" i="4"/>
  <c r="T304" i="1" s="1"/>
  <c r="U300" i="1"/>
  <c r="Q296" i="4"/>
  <c r="T300" i="1" s="1"/>
  <c r="U296" i="1"/>
  <c r="Q292" i="4"/>
  <c r="T296" i="1" s="1"/>
  <c r="U292" i="1"/>
  <c r="Q288" i="4"/>
  <c r="T292" i="1" s="1"/>
  <c r="U288" i="1"/>
  <c r="U284" i="1"/>
  <c r="U280" i="1"/>
  <c r="Q276" i="4"/>
  <c r="T280" i="1" s="1"/>
  <c r="U276" i="1"/>
  <c r="Q272" i="4"/>
  <c r="T276" i="1" s="1"/>
  <c r="U272" i="1"/>
  <c r="Q268" i="4"/>
  <c r="T272" i="1" s="1"/>
  <c r="U268" i="1"/>
  <c r="U264" i="1"/>
  <c r="Q260" i="4"/>
  <c r="T264" i="1" s="1"/>
  <c r="U260" i="1"/>
  <c r="U256" i="1"/>
  <c r="U252" i="1"/>
  <c r="U248" i="1"/>
  <c r="Q244" i="4"/>
  <c r="T248" i="1" s="1"/>
  <c r="U244" i="1"/>
  <c r="Q240" i="4"/>
  <c r="T244" i="1" s="1"/>
  <c r="U240" i="1"/>
  <c r="Q236" i="4"/>
  <c r="T240" i="1" s="1"/>
  <c r="U236" i="1"/>
  <c r="Q232" i="4"/>
  <c r="T236" i="1" s="1"/>
  <c r="U232" i="1"/>
  <c r="Q228" i="4"/>
  <c r="T232" i="1" s="1"/>
  <c r="U228" i="1"/>
  <c r="U224" i="1"/>
  <c r="U220" i="1"/>
  <c r="U216" i="1"/>
  <c r="Q212" i="4"/>
  <c r="T216" i="1" s="1"/>
  <c r="U212" i="1"/>
  <c r="Q208" i="4"/>
  <c r="T212" i="1" s="1"/>
  <c r="U208" i="1"/>
  <c r="U204" i="1"/>
  <c r="U200" i="1"/>
  <c r="Q196" i="4"/>
  <c r="T200" i="1" s="1"/>
  <c r="U196" i="1"/>
  <c r="U192" i="1"/>
  <c r="Q188" i="4"/>
  <c r="T192" i="1" s="1"/>
  <c r="U437" i="1"/>
  <c r="Q433" i="4"/>
  <c r="T437" i="1" s="1"/>
  <c r="U429" i="1"/>
  <c r="Q425" i="4"/>
  <c r="T429" i="1" s="1"/>
  <c r="U421" i="1"/>
  <c r="Q417" i="4"/>
  <c r="T421" i="1" s="1"/>
  <c r="U417" i="1"/>
  <c r="Q413" i="4"/>
  <c r="T417" i="1" s="1"/>
  <c r="U413" i="1"/>
  <c r="Q409" i="4"/>
  <c r="T413" i="1" s="1"/>
  <c r="U409" i="1"/>
  <c r="Q405" i="4"/>
  <c r="T409" i="1" s="1"/>
  <c r="H94" i="4"/>
  <c r="V98" i="1" s="1"/>
  <c r="H90" i="4"/>
  <c r="V94" i="1" s="1"/>
  <c r="H86" i="4"/>
  <c r="V90" i="1" s="1"/>
  <c r="H82" i="4"/>
  <c r="V86" i="1" s="1"/>
  <c r="U98" i="1"/>
  <c r="U94" i="1"/>
  <c r="U90" i="1"/>
  <c r="U86" i="1"/>
  <c r="U438" i="1"/>
  <c r="U434" i="1"/>
  <c r="U430" i="1"/>
  <c r="Q426" i="4"/>
  <c r="T430" i="1" s="1"/>
  <c r="U426" i="1"/>
  <c r="Q422" i="4"/>
  <c r="T426" i="1" s="1"/>
  <c r="U422" i="1"/>
  <c r="U418" i="1"/>
  <c r="Q414" i="4"/>
  <c r="T418" i="1" s="1"/>
  <c r="U414" i="1"/>
  <c r="Q410" i="4"/>
  <c r="T414" i="1" s="1"/>
  <c r="U410" i="1"/>
  <c r="Q406" i="4"/>
  <c r="T410" i="1" s="1"/>
  <c r="U406" i="1"/>
  <c r="U402" i="1"/>
  <c r="Q398" i="4"/>
  <c r="T402" i="1" s="1"/>
  <c r="U398" i="1"/>
  <c r="U394" i="1"/>
  <c r="Q390" i="4"/>
  <c r="T394" i="1" s="1"/>
  <c r="U390" i="1"/>
  <c r="U386" i="1"/>
  <c r="Q382" i="4"/>
  <c r="T386" i="1" s="1"/>
  <c r="U382" i="1"/>
  <c r="U378" i="1"/>
  <c r="U374" i="1"/>
  <c r="U370" i="1"/>
  <c r="Q366" i="4"/>
  <c r="T370" i="1" s="1"/>
  <c r="U366" i="1"/>
  <c r="Q362" i="4"/>
  <c r="T366" i="1" s="1"/>
  <c r="H434" i="4"/>
  <c r="V438" i="1" s="1"/>
  <c r="U405" i="1"/>
  <c r="Q401" i="4"/>
  <c r="T405" i="1" s="1"/>
  <c r="U401" i="1"/>
  <c r="Q397" i="4"/>
  <c r="T401" i="1" s="1"/>
  <c r="U397" i="1"/>
  <c r="U393" i="1"/>
  <c r="Q389" i="4"/>
  <c r="T393" i="1" s="1"/>
  <c r="U389" i="1"/>
  <c r="Q385" i="4"/>
  <c r="T389" i="1" s="1"/>
  <c r="U385" i="1"/>
  <c r="Q381" i="4"/>
  <c r="T385" i="1" s="1"/>
  <c r="U381" i="1"/>
  <c r="Q377" i="4"/>
  <c r="T381" i="1" s="1"/>
  <c r="U377" i="1"/>
  <c r="Q373" i="4"/>
  <c r="T377" i="1" s="1"/>
  <c r="U373" i="1"/>
  <c r="Q369" i="4"/>
  <c r="T373" i="1" s="1"/>
  <c r="U369" i="1"/>
  <c r="Q365" i="4"/>
  <c r="T369" i="1" s="1"/>
  <c r="U365" i="1"/>
  <c r="Q361" i="4"/>
  <c r="T365" i="1" s="1"/>
  <c r="U361" i="1"/>
  <c r="Q357" i="4"/>
  <c r="T361" i="1" s="1"/>
  <c r="U357" i="1"/>
  <c r="Q353" i="4"/>
  <c r="T357" i="1" s="1"/>
  <c r="U353" i="1"/>
  <c r="Q349" i="4"/>
  <c r="T353" i="1" s="1"/>
  <c r="U349" i="1"/>
  <c r="Q345" i="4"/>
  <c r="T349" i="1" s="1"/>
  <c r="U345" i="1"/>
  <c r="Q341" i="4"/>
  <c r="T345" i="1" s="1"/>
  <c r="U341" i="1"/>
  <c r="Q337" i="4"/>
  <c r="T341" i="1" s="1"/>
  <c r="U337" i="1"/>
  <c r="Q333" i="4"/>
  <c r="T337" i="1" s="1"/>
  <c r="U333" i="1"/>
  <c r="Q329" i="4"/>
  <c r="T333" i="1" s="1"/>
  <c r="U329" i="1"/>
  <c r="Q325" i="4"/>
  <c r="T329" i="1" s="1"/>
  <c r="U325" i="1"/>
  <c r="Q321" i="4"/>
  <c r="T325" i="1" s="1"/>
  <c r="U321" i="1"/>
  <c r="U317" i="1"/>
  <c r="Q313" i="4"/>
  <c r="T317" i="1" s="1"/>
  <c r="U313" i="1"/>
  <c r="Q309" i="4"/>
  <c r="T313" i="1" s="1"/>
  <c r="U309" i="1"/>
  <c r="Q305" i="4"/>
  <c r="T309" i="1" s="1"/>
  <c r="U305" i="1"/>
  <c r="Q301" i="4"/>
  <c r="T305" i="1" s="1"/>
  <c r="U301" i="1"/>
  <c r="Q297" i="4"/>
  <c r="T301" i="1" s="1"/>
  <c r="U297" i="1"/>
  <c r="Q293" i="4"/>
  <c r="T297" i="1" s="1"/>
  <c r="U293" i="1"/>
  <c r="Q289" i="4"/>
  <c r="T293" i="1" s="1"/>
  <c r="U289" i="1"/>
  <c r="Q285" i="4"/>
  <c r="T289" i="1" s="1"/>
  <c r="U285" i="1"/>
  <c r="Q281" i="4"/>
  <c r="T285" i="1" s="1"/>
  <c r="U281" i="1"/>
  <c r="Q277" i="4"/>
  <c r="T281" i="1" s="1"/>
  <c r="U277" i="1"/>
  <c r="Q273" i="4"/>
  <c r="T277" i="1" s="1"/>
  <c r="U273" i="1"/>
  <c r="Q269" i="4"/>
  <c r="T273" i="1" s="1"/>
  <c r="U269" i="1"/>
  <c r="Q265" i="4"/>
  <c r="T269" i="1" s="1"/>
  <c r="U265" i="1"/>
  <c r="Q261" i="4"/>
  <c r="T265" i="1" s="1"/>
  <c r="U261" i="1"/>
  <c r="Q257" i="4"/>
  <c r="T261" i="1" s="1"/>
  <c r="U257" i="1"/>
  <c r="Q253" i="4"/>
  <c r="T257" i="1" s="1"/>
  <c r="U253" i="1"/>
  <c r="Q249" i="4"/>
  <c r="T253" i="1" s="1"/>
  <c r="U249" i="1"/>
  <c r="Q245" i="4"/>
  <c r="T249" i="1" s="1"/>
  <c r="U245" i="1"/>
  <c r="Q241" i="4"/>
  <c r="T245" i="1" s="1"/>
  <c r="U241" i="1"/>
  <c r="Q237" i="4"/>
  <c r="T241" i="1" s="1"/>
  <c r="U237" i="1"/>
  <c r="Q233" i="4"/>
  <c r="T237" i="1" s="1"/>
  <c r="U233" i="1"/>
  <c r="Q229" i="4"/>
  <c r="T233" i="1" s="1"/>
  <c r="U229" i="1"/>
  <c r="Q225" i="4"/>
  <c r="T229" i="1" s="1"/>
  <c r="U225" i="1"/>
  <c r="Q221" i="4"/>
  <c r="T225" i="1" s="1"/>
  <c r="U221" i="1"/>
  <c r="Q217" i="4"/>
  <c r="T221" i="1" s="1"/>
  <c r="U217" i="1"/>
  <c r="Q213" i="4"/>
  <c r="T217" i="1" s="1"/>
  <c r="U213" i="1"/>
  <c r="Q209" i="4"/>
  <c r="T213" i="1" s="1"/>
  <c r="U209" i="1"/>
  <c r="Q205" i="4"/>
  <c r="T209" i="1" s="1"/>
  <c r="U205" i="1"/>
  <c r="Q201" i="4"/>
  <c r="T205" i="1" s="1"/>
  <c r="U201" i="1"/>
  <c r="Q197" i="4"/>
  <c r="T201" i="1" s="1"/>
  <c r="U197" i="1"/>
  <c r="Q193" i="4"/>
  <c r="T197" i="1" s="1"/>
  <c r="U193" i="1"/>
  <c r="Q189" i="4"/>
  <c r="T193" i="1" s="1"/>
  <c r="U189" i="1"/>
  <c r="U188" i="1"/>
  <c r="Q184" i="4"/>
  <c r="T188" i="1" s="1"/>
  <c r="U187" i="1"/>
  <c r="Q183" i="4"/>
  <c r="T187" i="1" s="1"/>
  <c r="U185" i="1"/>
  <c r="O8" i="4"/>
  <c r="U505" i="1"/>
  <c r="Q501" i="4"/>
  <c r="T505" i="1" s="1"/>
  <c r="U503" i="1"/>
  <c r="Q499" i="4"/>
  <c r="T503" i="1" s="1"/>
  <c r="U501" i="1"/>
  <c r="U495" i="1"/>
  <c r="U493" i="1"/>
  <c r="U491" i="1"/>
  <c r="Q487" i="4"/>
  <c r="T491" i="1" s="1"/>
  <c r="U487" i="1"/>
  <c r="Q483" i="4"/>
  <c r="T487" i="1" s="1"/>
  <c r="U485" i="1"/>
  <c r="U481" i="1"/>
  <c r="Q477" i="4"/>
  <c r="T481" i="1" s="1"/>
  <c r="U477" i="1"/>
  <c r="U475" i="1"/>
  <c r="U473" i="1"/>
  <c r="U467" i="1"/>
  <c r="U465" i="1"/>
  <c r="Q461" i="4"/>
  <c r="T465" i="1" s="1"/>
  <c r="U463" i="1"/>
  <c r="U461" i="1"/>
  <c r="Q457" i="4"/>
  <c r="T461" i="1" s="1"/>
  <c r="U455" i="1"/>
  <c r="Q451" i="4"/>
  <c r="T455" i="1" s="1"/>
  <c r="U453" i="1"/>
  <c r="U451" i="1"/>
  <c r="Q447" i="4"/>
  <c r="T451" i="1" s="1"/>
  <c r="U445" i="1"/>
  <c r="U443" i="1"/>
  <c r="Q439" i="4"/>
  <c r="T443" i="1" s="1"/>
  <c r="U53" i="1"/>
  <c r="U49" i="1"/>
  <c r="U45" i="1"/>
  <c r="U41" i="1"/>
  <c r="Q37" i="4"/>
  <c r="T41" i="1" s="1"/>
  <c r="U39" i="1"/>
  <c r="Q35" i="4"/>
  <c r="T39" i="1" s="1"/>
  <c r="U506" i="1"/>
  <c r="Q502" i="4"/>
  <c r="T506" i="1" s="1"/>
  <c r="U502" i="1"/>
  <c r="Q498" i="4"/>
  <c r="T502" i="1" s="1"/>
  <c r="U498" i="1"/>
  <c r="Q494" i="4"/>
  <c r="T498" i="1" s="1"/>
  <c r="U492" i="1"/>
  <c r="Q488" i="4"/>
  <c r="T492" i="1" s="1"/>
  <c r="U488" i="1"/>
  <c r="Q484" i="4"/>
  <c r="T488" i="1" s="1"/>
  <c r="U486" i="1"/>
  <c r="Q482" i="4"/>
  <c r="T486" i="1" s="1"/>
  <c r="U482" i="1"/>
  <c r="Q478" i="4"/>
  <c r="T482" i="1" s="1"/>
  <c r="U476" i="1"/>
  <c r="Q472" i="4"/>
  <c r="T476" i="1" s="1"/>
  <c r="U474" i="1"/>
  <c r="Q470" i="4"/>
  <c r="T474" i="1" s="1"/>
  <c r="U468" i="1"/>
  <c r="Q464" i="4"/>
  <c r="T468" i="1" s="1"/>
  <c r="U464" i="1"/>
  <c r="Q460" i="4"/>
  <c r="T464" i="1" s="1"/>
  <c r="U460" i="1"/>
  <c r="Q456" i="4"/>
  <c r="T460" i="1" s="1"/>
  <c r="U454" i="1"/>
  <c r="Q450" i="4"/>
  <c r="T454" i="1" s="1"/>
  <c r="U448" i="1"/>
  <c r="U440" i="1"/>
  <c r="Q436" i="4"/>
  <c r="T440" i="1" s="1"/>
  <c r="U182" i="1"/>
  <c r="U181" i="1"/>
  <c r="U180" i="1"/>
  <c r="Q176" i="4"/>
  <c r="T180" i="1" s="1"/>
  <c r="U178" i="1"/>
  <c r="Q174" i="4"/>
  <c r="T178" i="1" s="1"/>
  <c r="U175" i="1"/>
  <c r="U171" i="1"/>
  <c r="U167" i="1"/>
  <c r="U163" i="1"/>
  <c r="U159" i="1"/>
  <c r="U155" i="1"/>
  <c r="U151" i="1"/>
  <c r="U147" i="1"/>
  <c r="U143" i="1"/>
  <c r="U139" i="1"/>
  <c r="U135" i="1"/>
  <c r="U131" i="1"/>
  <c r="U127" i="1"/>
  <c r="U123" i="1"/>
  <c r="U119" i="1"/>
  <c r="U115" i="1"/>
  <c r="U111" i="1"/>
  <c r="U107" i="1"/>
  <c r="U103" i="1"/>
  <c r="U99" i="1"/>
  <c r="U95" i="1"/>
  <c r="U91" i="1"/>
  <c r="U87" i="1"/>
  <c r="U83" i="1"/>
  <c r="U79" i="1"/>
  <c r="U75" i="1"/>
  <c r="U71" i="1"/>
  <c r="U67" i="1"/>
  <c r="U55" i="1"/>
  <c r="U47" i="1"/>
  <c r="U43" i="1"/>
  <c r="U450" i="1"/>
  <c r="Q446" i="4"/>
  <c r="T450" i="1" s="1"/>
  <c r="U442" i="1"/>
  <c r="Q438" i="4"/>
  <c r="T442" i="1" s="1"/>
  <c r="H80" i="4"/>
  <c r="V84" i="1" s="1"/>
  <c r="H78" i="4"/>
  <c r="V82" i="1" s="1"/>
  <c r="H76" i="4"/>
  <c r="V80" i="1" s="1"/>
  <c r="H74" i="4"/>
  <c r="V78" i="1" s="1"/>
  <c r="H72" i="4"/>
  <c r="V76" i="1" s="1"/>
  <c r="H70" i="4"/>
  <c r="V74" i="1" s="1"/>
  <c r="H68" i="4"/>
  <c r="V72" i="1" s="1"/>
  <c r="H64" i="4"/>
  <c r="V68" i="1" s="1"/>
  <c r="H60" i="4"/>
  <c r="V64" i="1" s="1"/>
  <c r="H56" i="4"/>
  <c r="V60" i="1" s="1"/>
  <c r="H54" i="4"/>
  <c r="V58" i="1" s="1"/>
  <c r="H52" i="4"/>
  <c r="V56" i="1" s="1"/>
  <c r="H50" i="4"/>
  <c r="V54" i="1" s="1"/>
  <c r="H48" i="4"/>
  <c r="V52" i="1" s="1"/>
  <c r="H46" i="4"/>
  <c r="V50" i="1" s="1"/>
  <c r="H44" i="4"/>
  <c r="V48" i="1" s="1"/>
  <c r="H42" i="4"/>
  <c r="V46" i="1" s="1"/>
  <c r="H40" i="4"/>
  <c r="V44" i="1" s="1"/>
  <c r="H38" i="4"/>
  <c r="V42" i="1" s="1"/>
  <c r="H172" i="4"/>
  <c r="V176" i="1" s="1"/>
  <c r="H170" i="4"/>
  <c r="V174" i="1" s="1"/>
  <c r="H168" i="4"/>
  <c r="V172" i="1" s="1"/>
  <c r="H166" i="4"/>
  <c r="V170" i="1" s="1"/>
  <c r="H164" i="4"/>
  <c r="V168" i="1" s="1"/>
  <c r="H162" i="4"/>
  <c r="V166" i="1" s="1"/>
  <c r="H160" i="4"/>
  <c r="V164" i="1" s="1"/>
  <c r="H158" i="4"/>
  <c r="V162" i="1" s="1"/>
  <c r="H156" i="4"/>
  <c r="V160" i="1" s="1"/>
  <c r="H154" i="4"/>
  <c r="V158" i="1" s="1"/>
  <c r="H152" i="4"/>
  <c r="V156" i="1" s="1"/>
  <c r="H150" i="4"/>
  <c r="V154" i="1" s="1"/>
  <c r="H148" i="4"/>
  <c r="V152" i="1" s="1"/>
  <c r="H146" i="4"/>
  <c r="V150" i="1" s="1"/>
  <c r="H144" i="4"/>
  <c r="V148" i="1" s="1"/>
  <c r="H142" i="4"/>
  <c r="V146" i="1" s="1"/>
  <c r="H140" i="4"/>
  <c r="V144" i="1" s="1"/>
  <c r="H138" i="4"/>
  <c r="V142" i="1" s="1"/>
  <c r="H136" i="4"/>
  <c r="V140" i="1" s="1"/>
  <c r="H134" i="4"/>
  <c r="V138" i="1" s="1"/>
  <c r="H132" i="4"/>
  <c r="V136" i="1" s="1"/>
  <c r="H130" i="4"/>
  <c r="V134" i="1" s="1"/>
  <c r="H128" i="4"/>
  <c r="V132" i="1" s="1"/>
  <c r="H126" i="4"/>
  <c r="V130" i="1" s="1"/>
  <c r="H124" i="4"/>
  <c r="V128" i="1" s="1"/>
  <c r="H122" i="4"/>
  <c r="V126" i="1" s="1"/>
  <c r="H120" i="4"/>
  <c r="V124" i="1" s="1"/>
  <c r="H118" i="4"/>
  <c r="V122" i="1" s="1"/>
  <c r="H116" i="4"/>
  <c r="V120" i="1" s="1"/>
  <c r="H114" i="4"/>
  <c r="V118" i="1" s="1"/>
  <c r="H112" i="4"/>
  <c r="V116" i="1" s="1"/>
  <c r="H110" i="4"/>
  <c r="V114" i="1" s="1"/>
  <c r="H108" i="4"/>
  <c r="V112" i="1" s="1"/>
  <c r="H106" i="4"/>
  <c r="V110" i="1" s="1"/>
  <c r="H104" i="4"/>
  <c r="V108" i="1" s="1"/>
  <c r="H102" i="4"/>
  <c r="V106" i="1" s="1"/>
  <c r="H100" i="4"/>
  <c r="V104" i="1" s="1"/>
  <c r="H98" i="4"/>
  <c r="V102" i="1" s="1"/>
  <c r="H96" i="4"/>
  <c r="V100" i="1" s="1"/>
  <c r="U362" i="1"/>
  <c r="Q358" i="4"/>
  <c r="T362" i="1" s="1"/>
  <c r="U358" i="1"/>
  <c r="U354" i="1"/>
  <c r="U350" i="1"/>
  <c r="U346" i="1"/>
  <c r="Q342" i="4"/>
  <c r="T346" i="1" s="1"/>
  <c r="U342" i="1"/>
  <c r="U338" i="1"/>
  <c r="U334" i="1"/>
  <c r="U330" i="1"/>
  <c r="U326" i="1"/>
  <c r="U322" i="1"/>
  <c r="Q318" i="4"/>
  <c r="T322" i="1" s="1"/>
  <c r="U318" i="1"/>
  <c r="Q314" i="4"/>
  <c r="T318" i="1" s="1"/>
  <c r="U314" i="1"/>
  <c r="U310" i="1"/>
  <c r="U306" i="1"/>
  <c r="U302" i="1"/>
  <c r="U298" i="1"/>
  <c r="Q294" i="4"/>
  <c r="T298" i="1" s="1"/>
  <c r="U294" i="1"/>
  <c r="U290" i="1"/>
  <c r="Q286" i="4"/>
  <c r="T290" i="1" s="1"/>
  <c r="U286" i="1"/>
  <c r="U282" i="1"/>
  <c r="Q278" i="4"/>
  <c r="T282" i="1" s="1"/>
  <c r="U278" i="1"/>
  <c r="U274" i="1"/>
  <c r="Q270" i="4"/>
  <c r="T274" i="1" s="1"/>
  <c r="U270" i="1"/>
  <c r="U266" i="1"/>
  <c r="Q262" i="4"/>
  <c r="T266" i="1" s="1"/>
  <c r="U258" i="1"/>
  <c r="U254" i="1"/>
  <c r="Q250" i="4"/>
  <c r="T254" i="1" s="1"/>
  <c r="U250" i="1"/>
  <c r="Q246" i="4"/>
  <c r="T250" i="1" s="1"/>
  <c r="U246" i="1"/>
  <c r="U242" i="1"/>
  <c r="U238" i="1"/>
  <c r="Q234" i="4"/>
  <c r="T238" i="1" s="1"/>
  <c r="U234" i="1"/>
  <c r="Q230" i="4"/>
  <c r="T234" i="1" s="1"/>
  <c r="U230" i="1"/>
  <c r="U226" i="1"/>
  <c r="U222" i="1"/>
  <c r="Q218" i="4"/>
  <c r="T222" i="1" s="1"/>
  <c r="U218" i="1"/>
  <c r="U214" i="1"/>
  <c r="U210" i="1"/>
  <c r="Q206" i="4"/>
  <c r="T210" i="1" s="1"/>
  <c r="U206" i="1"/>
  <c r="U202" i="1"/>
  <c r="U198" i="1"/>
  <c r="U194" i="1"/>
  <c r="Q190" i="4"/>
  <c r="T194" i="1" s="1"/>
  <c r="U190" i="1"/>
  <c r="U439" i="1"/>
  <c r="Q435" i="4"/>
  <c r="T439" i="1" s="1"/>
  <c r="U435" i="1"/>
  <c r="Q431" i="4"/>
  <c r="T435" i="1" s="1"/>
  <c r="U433" i="1"/>
  <c r="Q429" i="4"/>
  <c r="T433" i="1" s="1"/>
  <c r="U431" i="1"/>
  <c r="Q427" i="4"/>
  <c r="T431" i="1" s="1"/>
  <c r="U427" i="1"/>
  <c r="Q423" i="4"/>
  <c r="T427" i="1" s="1"/>
  <c r="U425" i="1"/>
  <c r="Q421" i="4"/>
  <c r="T425" i="1" s="1"/>
  <c r="U423" i="1"/>
  <c r="Q419" i="4"/>
  <c r="T423" i="1" s="1"/>
  <c r="U419" i="1"/>
  <c r="Q415" i="4"/>
  <c r="T419" i="1" s="1"/>
  <c r="U415" i="1"/>
  <c r="Q411" i="4"/>
  <c r="T415" i="1" s="1"/>
  <c r="U411" i="1"/>
  <c r="Q407" i="4"/>
  <c r="T411" i="1" s="1"/>
  <c r="U407" i="1"/>
  <c r="Q403" i="4"/>
  <c r="T407" i="1" s="1"/>
  <c r="U403" i="1"/>
  <c r="Q399" i="4"/>
  <c r="T403" i="1" s="1"/>
  <c r="U399" i="1"/>
  <c r="Q395" i="4"/>
  <c r="T399" i="1" s="1"/>
  <c r="U395" i="1"/>
  <c r="Q391" i="4"/>
  <c r="T395" i="1" s="1"/>
  <c r="U391" i="1"/>
  <c r="Q387" i="4"/>
  <c r="T391" i="1" s="1"/>
  <c r="U387" i="1"/>
  <c r="Q383" i="4"/>
  <c r="T387" i="1" s="1"/>
  <c r="U383" i="1"/>
  <c r="Q379" i="4"/>
  <c r="T383" i="1" s="1"/>
  <c r="U379" i="1"/>
  <c r="Q375" i="4"/>
  <c r="T379" i="1" s="1"/>
  <c r="U375" i="1"/>
  <c r="Q371" i="4"/>
  <c r="T375" i="1" s="1"/>
  <c r="U371" i="1"/>
  <c r="Q367" i="4"/>
  <c r="T371" i="1" s="1"/>
  <c r="U367" i="1"/>
  <c r="Q363" i="4"/>
  <c r="T367" i="1" s="1"/>
  <c r="U363" i="1"/>
  <c r="Q359" i="4"/>
  <c r="T363" i="1" s="1"/>
  <c r="U359" i="1"/>
  <c r="Q355" i="4"/>
  <c r="T359" i="1" s="1"/>
  <c r="U355" i="1"/>
  <c r="Q351" i="4"/>
  <c r="T355" i="1" s="1"/>
  <c r="U351" i="1"/>
  <c r="Q347" i="4"/>
  <c r="T351" i="1" s="1"/>
  <c r="U347" i="1"/>
  <c r="Q343" i="4"/>
  <c r="T347" i="1" s="1"/>
  <c r="U343" i="1"/>
  <c r="Q339" i="4"/>
  <c r="T343" i="1" s="1"/>
  <c r="U339" i="1"/>
  <c r="Q335" i="4"/>
  <c r="T339" i="1" s="1"/>
  <c r="U331" i="1"/>
  <c r="Q327" i="4"/>
  <c r="T331" i="1" s="1"/>
  <c r="U327" i="1"/>
  <c r="Q323" i="4"/>
  <c r="T327" i="1" s="1"/>
  <c r="U323" i="1"/>
  <c r="Q319" i="4"/>
  <c r="T323" i="1" s="1"/>
  <c r="U319" i="1"/>
  <c r="Q315" i="4"/>
  <c r="T319" i="1" s="1"/>
  <c r="U315" i="1"/>
  <c r="Q311" i="4"/>
  <c r="T315" i="1" s="1"/>
  <c r="U311" i="1"/>
  <c r="Q307" i="4"/>
  <c r="T311" i="1" s="1"/>
  <c r="U307" i="1"/>
  <c r="Q303" i="4"/>
  <c r="T307" i="1" s="1"/>
  <c r="U303" i="1"/>
  <c r="Q299" i="4"/>
  <c r="T303" i="1" s="1"/>
  <c r="U299" i="1"/>
  <c r="Q295" i="4"/>
  <c r="T299" i="1" s="1"/>
  <c r="U295" i="1"/>
  <c r="Q291" i="4"/>
  <c r="T295" i="1" s="1"/>
  <c r="U291" i="1"/>
  <c r="Q287" i="4"/>
  <c r="T291" i="1" s="1"/>
  <c r="U287" i="1"/>
  <c r="Q283" i="4"/>
  <c r="T287" i="1" s="1"/>
  <c r="U283" i="1"/>
  <c r="Q279" i="4"/>
  <c r="T283" i="1" s="1"/>
  <c r="U279" i="1"/>
  <c r="Q275" i="4"/>
  <c r="T279" i="1" s="1"/>
  <c r="U275" i="1"/>
  <c r="Q271" i="4"/>
  <c r="T275" i="1" s="1"/>
  <c r="U271" i="1"/>
  <c r="Q267" i="4"/>
  <c r="T271" i="1" s="1"/>
  <c r="U267" i="1"/>
  <c r="Q263" i="4"/>
  <c r="T267" i="1" s="1"/>
  <c r="U263" i="1"/>
  <c r="Q259" i="4"/>
  <c r="T263" i="1" s="1"/>
  <c r="U259" i="1"/>
  <c r="Q255" i="4"/>
  <c r="T259" i="1" s="1"/>
  <c r="U255" i="1"/>
  <c r="Q251" i="4"/>
  <c r="T255" i="1" s="1"/>
  <c r="U251" i="1"/>
  <c r="Q247" i="4"/>
  <c r="T251" i="1" s="1"/>
  <c r="U247" i="1"/>
  <c r="Q243" i="4"/>
  <c r="T247" i="1" s="1"/>
  <c r="U243" i="1"/>
  <c r="Q239" i="4"/>
  <c r="T243" i="1" s="1"/>
  <c r="U239" i="1"/>
  <c r="Q235" i="4"/>
  <c r="T239" i="1" s="1"/>
  <c r="U235" i="1"/>
  <c r="Q231" i="4"/>
  <c r="T235" i="1" s="1"/>
  <c r="U231" i="1"/>
  <c r="Q227" i="4"/>
  <c r="T231" i="1" s="1"/>
  <c r="U227" i="1"/>
  <c r="Q223" i="4"/>
  <c r="T227" i="1" s="1"/>
  <c r="U223" i="1"/>
  <c r="Q219" i="4"/>
  <c r="T223" i="1" s="1"/>
  <c r="U219" i="1"/>
  <c r="Q215" i="4"/>
  <c r="T219" i="1" s="1"/>
  <c r="U215" i="1"/>
  <c r="Q211" i="4"/>
  <c r="T215" i="1" s="1"/>
  <c r="U211" i="1"/>
  <c r="Q207" i="4"/>
  <c r="T211" i="1" s="1"/>
  <c r="U207" i="1"/>
  <c r="Q203" i="4"/>
  <c r="T207" i="1" s="1"/>
  <c r="U203" i="1"/>
  <c r="Q199" i="4"/>
  <c r="T203" i="1" s="1"/>
  <c r="U199" i="1"/>
  <c r="Q195" i="4"/>
  <c r="T199" i="1" s="1"/>
  <c r="U195" i="1"/>
  <c r="Q191" i="4"/>
  <c r="T195" i="1" s="1"/>
  <c r="U191" i="1"/>
  <c r="Q187" i="4"/>
  <c r="T191" i="1" s="1"/>
  <c r="U186" i="1"/>
  <c r="U84" i="1"/>
  <c r="U82" i="1"/>
  <c r="U80" i="1"/>
  <c r="U78" i="1"/>
  <c r="U76" i="1"/>
  <c r="U74" i="1"/>
  <c r="U72" i="1"/>
  <c r="U70" i="1"/>
  <c r="U68" i="1"/>
  <c r="U66" i="1"/>
  <c r="U64" i="1"/>
  <c r="U62" i="1"/>
  <c r="U60" i="1"/>
  <c r="U58" i="1"/>
  <c r="U56" i="1"/>
  <c r="U54" i="1"/>
  <c r="U52" i="1"/>
  <c r="U50" i="1"/>
  <c r="U48" i="1"/>
  <c r="U46" i="1"/>
  <c r="U44" i="1"/>
  <c r="U42" i="1"/>
  <c r="U40" i="1"/>
  <c r="Q36" i="4"/>
  <c r="T40" i="1" s="1"/>
  <c r="U34" i="1"/>
  <c r="U507" i="1"/>
  <c r="U499" i="1"/>
  <c r="Q495" i="4"/>
  <c r="T499" i="1" s="1"/>
  <c r="U497" i="1"/>
  <c r="U489" i="1"/>
  <c r="Q485" i="4"/>
  <c r="T489" i="1" s="1"/>
  <c r="U483" i="1"/>
  <c r="Q479" i="4"/>
  <c r="T483" i="1" s="1"/>
  <c r="U479" i="1"/>
  <c r="Q475" i="4"/>
  <c r="T479" i="1" s="1"/>
  <c r="U471" i="1"/>
  <c r="U469" i="1"/>
  <c r="U459" i="1"/>
  <c r="Q455" i="4"/>
  <c r="T459" i="1" s="1"/>
  <c r="U457" i="1"/>
  <c r="Q453" i="4"/>
  <c r="T457" i="1" s="1"/>
  <c r="U449" i="1"/>
  <c r="U447" i="1"/>
  <c r="Q443" i="4"/>
  <c r="T447" i="1" s="1"/>
  <c r="U441" i="1"/>
  <c r="U63" i="1"/>
  <c r="U59" i="1"/>
  <c r="U458" i="1"/>
  <c r="Q454" i="4"/>
  <c r="T458" i="1" s="1"/>
  <c r="U446" i="1"/>
  <c r="Q442" i="4"/>
  <c r="T446" i="1" s="1"/>
  <c r="U184" i="1"/>
  <c r="Q180" i="4"/>
  <c r="T184" i="1" s="1"/>
  <c r="U183" i="1"/>
  <c r="Q179" i="4"/>
  <c r="T183" i="1" s="1"/>
  <c r="U177" i="1"/>
  <c r="U176" i="1"/>
  <c r="U174" i="1"/>
  <c r="U173" i="1"/>
  <c r="U172" i="1"/>
  <c r="U170" i="1"/>
  <c r="U169" i="1"/>
  <c r="Q165" i="4"/>
  <c r="T169" i="1" s="1"/>
  <c r="U168" i="1"/>
  <c r="U166" i="1"/>
  <c r="U165" i="1"/>
  <c r="U164" i="1"/>
  <c r="U162" i="1"/>
  <c r="U161" i="1"/>
  <c r="U160" i="1"/>
  <c r="U158" i="1"/>
  <c r="U157" i="1"/>
  <c r="U156" i="1"/>
  <c r="U154" i="1"/>
  <c r="U153" i="1"/>
  <c r="U152" i="1"/>
  <c r="U150" i="1"/>
  <c r="U149" i="1"/>
  <c r="U148" i="1"/>
  <c r="Q144" i="4"/>
  <c r="T148" i="1" s="1"/>
  <c r="U146" i="1"/>
  <c r="U145" i="1"/>
  <c r="U144" i="1"/>
  <c r="U142" i="1"/>
  <c r="U141" i="1"/>
  <c r="U140" i="1"/>
  <c r="U138" i="1"/>
  <c r="U137" i="1"/>
  <c r="Q133" i="4"/>
  <c r="T137" i="1" s="1"/>
  <c r="U136" i="1"/>
  <c r="U134" i="1"/>
  <c r="U133" i="1"/>
  <c r="Q129" i="4"/>
  <c r="T133" i="1" s="1"/>
  <c r="U132" i="1"/>
  <c r="U130" i="1"/>
  <c r="U129" i="1"/>
  <c r="U128" i="1"/>
  <c r="U126" i="1"/>
  <c r="U125" i="1"/>
  <c r="U124" i="1"/>
  <c r="U122" i="1"/>
  <c r="U121" i="1"/>
  <c r="U120" i="1"/>
  <c r="U118" i="1"/>
  <c r="U117" i="1"/>
  <c r="Q113" i="4"/>
  <c r="T117" i="1" s="1"/>
  <c r="U116" i="1"/>
  <c r="U114" i="1"/>
  <c r="U113" i="1"/>
  <c r="U112" i="1"/>
  <c r="U110" i="1"/>
  <c r="U109" i="1"/>
  <c r="U108" i="1"/>
  <c r="U106" i="1"/>
  <c r="U105" i="1"/>
  <c r="Q101" i="4"/>
  <c r="T105" i="1" s="1"/>
  <c r="U104" i="1"/>
  <c r="U102" i="1"/>
  <c r="U101" i="1"/>
  <c r="U100" i="1"/>
  <c r="Q96" i="4"/>
  <c r="T100" i="1" s="1"/>
  <c r="U97" i="1"/>
  <c r="U93" i="1"/>
  <c r="Q89" i="4"/>
  <c r="T93" i="1" s="1"/>
  <c r="U89" i="1"/>
  <c r="U85" i="1"/>
  <c r="Q81" i="4"/>
  <c r="T85" i="1" s="1"/>
  <c r="U81" i="1"/>
  <c r="U77" i="1"/>
  <c r="U73" i="1"/>
  <c r="U69" i="1"/>
  <c r="U65" i="1"/>
  <c r="U61" i="1"/>
  <c r="Q57" i="4"/>
  <c r="T61" i="1" s="1"/>
  <c r="U57" i="1"/>
  <c r="U504" i="1"/>
  <c r="Q500" i="4"/>
  <c r="T504" i="1" s="1"/>
  <c r="U500" i="1"/>
  <c r="Q496" i="4"/>
  <c r="T500" i="1" s="1"/>
  <c r="U496" i="1"/>
  <c r="Q492" i="4"/>
  <c r="T496" i="1" s="1"/>
  <c r="U494" i="1"/>
  <c r="Q490" i="4"/>
  <c r="T494" i="1" s="1"/>
  <c r="U490" i="1"/>
  <c r="Q486" i="4"/>
  <c r="T490" i="1" s="1"/>
  <c r="U484" i="1"/>
  <c r="Q480" i="4"/>
  <c r="T484" i="1" s="1"/>
  <c r="U480" i="1"/>
  <c r="Q476" i="4"/>
  <c r="T480" i="1" s="1"/>
  <c r="U478" i="1"/>
  <c r="Q474" i="4"/>
  <c r="T478" i="1" s="1"/>
  <c r="U472" i="1"/>
  <c r="Q468" i="4"/>
  <c r="T472" i="1" s="1"/>
  <c r="U470" i="1"/>
  <c r="Q466" i="4"/>
  <c r="T470" i="1" s="1"/>
  <c r="U466" i="1"/>
  <c r="Q462" i="4"/>
  <c r="T466" i="1" s="1"/>
  <c r="U462" i="1"/>
  <c r="Q458" i="4"/>
  <c r="T462" i="1" s="1"/>
  <c r="U456" i="1"/>
  <c r="Q452" i="4"/>
  <c r="T456" i="1" s="1"/>
  <c r="U452" i="1"/>
  <c r="U444" i="1"/>
  <c r="H449" i="4"/>
  <c r="V453" i="1" s="1"/>
  <c r="H445" i="4"/>
  <c r="V449" i="1" s="1"/>
  <c r="H441" i="4"/>
  <c r="V445" i="1" s="1"/>
  <c r="H437" i="4"/>
  <c r="V441" i="1" s="1"/>
  <c r="H177" i="4"/>
  <c r="V181" i="1" s="1"/>
  <c r="H171" i="4"/>
  <c r="V175" i="1" s="1"/>
  <c r="H167" i="4"/>
  <c r="V171" i="1" s="1"/>
  <c r="H163" i="4"/>
  <c r="V167" i="1" s="1"/>
  <c r="H159" i="4"/>
  <c r="V163" i="1" s="1"/>
  <c r="H155" i="4"/>
  <c r="V159" i="1" s="1"/>
  <c r="H151" i="4"/>
  <c r="V155" i="1" s="1"/>
  <c r="H147" i="4"/>
  <c r="V151" i="1" s="1"/>
  <c r="H143" i="4"/>
  <c r="V147" i="1" s="1"/>
  <c r="H139" i="4"/>
  <c r="V143" i="1" s="1"/>
  <c r="H135" i="4"/>
  <c r="V139" i="1" s="1"/>
  <c r="H131" i="4"/>
  <c r="V135" i="1" s="1"/>
  <c r="H127" i="4"/>
  <c r="V131" i="1" s="1"/>
  <c r="H123" i="4"/>
  <c r="V127" i="1" s="1"/>
  <c r="H119" i="4"/>
  <c r="V123" i="1" s="1"/>
  <c r="H115" i="4"/>
  <c r="V119" i="1" s="1"/>
  <c r="H111" i="4"/>
  <c r="V115" i="1" s="1"/>
  <c r="H107" i="4"/>
  <c r="V111" i="1" s="1"/>
  <c r="H103" i="4"/>
  <c r="V107" i="1" s="1"/>
  <c r="H99" i="4"/>
  <c r="V103" i="1" s="1"/>
  <c r="H95" i="4"/>
  <c r="V99" i="1" s="1"/>
  <c r="H91" i="4"/>
  <c r="V95" i="1" s="1"/>
  <c r="H87" i="4"/>
  <c r="V91" i="1" s="1"/>
  <c r="H83" i="4"/>
  <c r="V87" i="1" s="1"/>
  <c r="H79" i="4"/>
  <c r="V83" i="1" s="1"/>
  <c r="H75" i="4"/>
  <c r="V79" i="1" s="1"/>
  <c r="H71" i="4"/>
  <c r="V75" i="1" s="1"/>
  <c r="H67" i="4"/>
  <c r="V71" i="1" s="1"/>
  <c r="H63" i="4"/>
  <c r="V67" i="1" s="1"/>
  <c r="Q304" i="4" l="1"/>
  <c r="T308" i="1" s="1"/>
  <c r="Q346" i="4"/>
  <c r="T350" i="1" s="1"/>
  <c r="H58" i="4"/>
  <c r="V62" i="1" s="1"/>
  <c r="Q210" i="4"/>
  <c r="T214" i="1" s="1"/>
  <c r="Q374" i="4"/>
  <c r="T378" i="1" s="1"/>
  <c r="Q424" i="4"/>
  <c r="T428" i="1" s="1"/>
  <c r="H393" i="4"/>
  <c r="I393" i="4"/>
  <c r="W397" i="1" s="1"/>
  <c r="Q44" i="4"/>
  <c r="T48" i="1" s="1"/>
  <c r="Q74" i="4"/>
  <c r="T78" i="1" s="1"/>
  <c r="Q354" i="4"/>
  <c r="T358" i="1" s="1"/>
  <c r="H66" i="4"/>
  <c r="V70" i="1" s="1"/>
  <c r="Q284" i="4"/>
  <c r="T288" i="1" s="1"/>
  <c r="Q481" i="4"/>
  <c r="T485" i="1" s="1"/>
  <c r="Q29" i="4"/>
  <c r="T33" i="1" s="1"/>
  <c r="H26" i="4"/>
  <c r="V30" i="1" s="1"/>
  <c r="Q24" i="4"/>
  <c r="T28" i="1" s="1"/>
  <c r="I18" i="4"/>
  <c r="W22" i="1" s="1"/>
  <c r="G18" i="4"/>
  <c r="U22" i="1" s="1"/>
  <c r="H18" i="4"/>
  <c r="V22" i="1" s="1"/>
  <c r="I17" i="4"/>
  <c r="W21" i="1" s="1"/>
  <c r="G17" i="4"/>
  <c r="U21" i="1" s="1"/>
  <c r="H17" i="4"/>
  <c r="V21" i="1" s="1"/>
  <c r="Q136" i="4"/>
  <c r="T140" i="1" s="1"/>
  <c r="Q66" i="4"/>
  <c r="T70" i="1" s="1"/>
  <c r="Q31" i="4"/>
  <c r="T35" i="1" s="1"/>
  <c r="Q192" i="4"/>
  <c r="T196" i="1" s="1"/>
  <c r="Q324" i="4"/>
  <c r="T328" i="1" s="1"/>
  <c r="Q65" i="4"/>
  <c r="T69" i="1" s="1"/>
  <c r="Q222" i="4"/>
  <c r="T226" i="1" s="1"/>
  <c r="Q378" i="4"/>
  <c r="T382" i="1" s="1"/>
  <c r="Q252" i="4"/>
  <c r="T256" i="1" s="1"/>
  <c r="Q376" i="4"/>
  <c r="T380" i="1" s="1"/>
  <c r="Q402" i="4"/>
  <c r="T406" i="1" s="1"/>
  <c r="Q93" i="4"/>
  <c r="T97" i="1" s="1"/>
  <c r="Q169" i="4"/>
  <c r="T173" i="1" s="1"/>
  <c r="Q471" i="4"/>
  <c r="T475" i="1" s="1"/>
  <c r="Q185" i="4"/>
  <c r="T189" i="1" s="1"/>
  <c r="Q224" i="4"/>
  <c r="T228" i="1" s="1"/>
  <c r="Q48" i="4"/>
  <c r="T52" i="1" s="1"/>
  <c r="Q194" i="4"/>
  <c r="T198" i="1" s="1"/>
  <c r="Q364" i="4"/>
  <c r="T368" i="1" s="1"/>
  <c r="Q465" i="4"/>
  <c r="T469" i="1" s="1"/>
  <c r="Q76" i="4"/>
  <c r="T80" i="1" s="1"/>
  <c r="Q182" i="4"/>
  <c r="T186" i="1" s="1"/>
  <c r="Q326" i="4"/>
  <c r="T330" i="1" s="1"/>
  <c r="Q317" i="4"/>
  <c r="T321" i="1" s="1"/>
  <c r="Q386" i="4"/>
  <c r="T390" i="1" s="1"/>
  <c r="Q200" i="4"/>
  <c r="T204" i="1" s="1"/>
  <c r="Q320" i="4"/>
  <c r="T324" i="1" s="1"/>
  <c r="Q372" i="4"/>
  <c r="T376" i="1" s="1"/>
  <c r="Q440" i="4"/>
  <c r="T444" i="1" s="1"/>
  <c r="Q122" i="4"/>
  <c r="T126" i="1" s="1"/>
  <c r="Q130" i="4"/>
  <c r="T134" i="1" s="1"/>
  <c r="Q149" i="4"/>
  <c r="T153" i="1" s="1"/>
  <c r="Q162" i="4"/>
  <c r="T166" i="1" s="1"/>
  <c r="Q50" i="4"/>
  <c r="T54" i="1" s="1"/>
  <c r="Q310" i="4"/>
  <c r="T314" i="1" s="1"/>
  <c r="Q491" i="4"/>
  <c r="T495" i="1" s="1"/>
  <c r="Q332" i="4"/>
  <c r="T336" i="1" s="1"/>
  <c r="Q85" i="4"/>
  <c r="T89" i="1" s="1"/>
  <c r="Q503" i="4"/>
  <c r="T507" i="1" s="1"/>
  <c r="Q98" i="4"/>
  <c r="T102" i="1" s="1"/>
  <c r="Q106" i="4"/>
  <c r="T110" i="1" s="1"/>
  <c r="Q114" i="4"/>
  <c r="T118" i="1" s="1"/>
  <c r="Q138" i="4"/>
  <c r="T142" i="1" s="1"/>
  <c r="Q146" i="4"/>
  <c r="T150" i="1" s="1"/>
  <c r="Q154" i="4"/>
  <c r="T158" i="1" s="1"/>
  <c r="Q170" i="4"/>
  <c r="T174" i="1" s="1"/>
  <c r="Q467" i="4"/>
  <c r="T471" i="1" s="1"/>
  <c r="Q42" i="4"/>
  <c r="T46" i="1" s="1"/>
  <c r="Q58" i="4"/>
  <c r="T62" i="1" s="1"/>
  <c r="Q64" i="4"/>
  <c r="T68" i="1" s="1"/>
  <c r="Q68" i="4"/>
  <c r="T72" i="1" s="1"/>
  <c r="Q186" i="4"/>
  <c r="T190" i="1" s="1"/>
  <c r="Q302" i="4"/>
  <c r="T306" i="1" s="1"/>
  <c r="Q469" i="4"/>
  <c r="T473" i="1" s="1"/>
  <c r="Q473" i="4"/>
  <c r="T477" i="1" s="1"/>
  <c r="Q392" i="4"/>
  <c r="T396" i="1" s="1"/>
  <c r="Q104" i="4"/>
  <c r="T108" i="1" s="1"/>
  <c r="Q112" i="4"/>
  <c r="T116" i="1" s="1"/>
  <c r="Q40" i="4"/>
  <c r="T44" i="1" s="1"/>
  <c r="Q45" i="4"/>
  <c r="T49" i="1" s="1"/>
  <c r="Q181" i="4"/>
  <c r="T185" i="1" s="1"/>
  <c r="Q328" i="4"/>
  <c r="T332" i="1" s="1"/>
  <c r="Q226" i="4"/>
  <c r="T230" i="1" s="1"/>
  <c r="Q120" i="4"/>
  <c r="T124" i="1" s="1"/>
  <c r="Q128" i="4"/>
  <c r="T132" i="1" s="1"/>
  <c r="Q145" i="4"/>
  <c r="T149" i="1" s="1"/>
  <c r="Q152" i="4"/>
  <c r="T156" i="1" s="1"/>
  <c r="Q160" i="4"/>
  <c r="T164" i="1" s="1"/>
  <c r="Q59" i="4"/>
  <c r="T63" i="1" s="1"/>
  <c r="Q56" i="4"/>
  <c r="T60" i="1" s="1"/>
  <c r="Q80" i="4"/>
  <c r="T84" i="1" s="1"/>
  <c r="Q254" i="4"/>
  <c r="T258" i="1" s="1"/>
  <c r="Q350" i="4"/>
  <c r="T354" i="1" s="1"/>
  <c r="Q459" i="4"/>
  <c r="T463" i="1" s="1"/>
  <c r="Q463" i="4"/>
  <c r="T467" i="1" s="1"/>
  <c r="Q489" i="4"/>
  <c r="T493" i="1" s="1"/>
  <c r="Q497" i="4"/>
  <c r="T501" i="1" s="1"/>
  <c r="Q370" i="4"/>
  <c r="T374" i="1" s="1"/>
  <c r="Q394" i="4"/>
  <c r="T398" i="1" s="1"/>
  <c r="Q216" i="4"/>
  <c r="T220" i="1" s="1"/>
  <c r="Q168" i="4"/>
  <c r="T172" i="1" s="1"/>
  <c r="Q72" i="4"/>
  <c r="T76" i="1" s="1"/>
  <c r="H62" i="4"/>
  <c r="V66" i="1" s="1"/>
  <c r="Q316" i="4"/>
  <c r="T320" i="1" s="1"/>
  <c r="G26" i="4"/>
  <c r="U30" i="1" s="1"/>
  <c r="I26" i="4"/>
  <c r="W30" i="1" s="1"/>
  <c r="Q258" i="4"/>
  <c r="T262" i="1" s="1"/>
  <c r="Q16" i="4"/>
  <c r="T20" i="1" s="1"/>
  <c r="I474" i="4"/>
  <c r="W478" i="1" s="1"/>
  <c r="Q7" i="4"/>
  <c r="T11" i="1" s="1"/>
  <c r="Q73" i="4"/>
  <c r="T77" i="1" s="1"/>
  <c r="U335" i="1"/>
  <c r="Q434" i="4"/>
  <c r="T438" i="1" s="1"/>
  <c r="Q22" i="4"/>
  <c r="T26" i="1" s="1"/>
  <c r="Q61" i="4"/>
  <c r="T65" i="1" s="1"/>
  <c r="Q117" i="4"/>
  <c r="T121" i="1" s="1"/>
  <c r="Q137" i="4"/>
  <c r="T141" i="1" s="1"/>
  <c r="Q161" i="4"/>
  <c r="T165" i="1" s="1"/>
  <c r="Q34" i="4"/>
  <c r="T38" i="1" s="1"/>
  <c r="Q52" i="4"/>
  <c r="T56" i="1" s="1"/>
  <c r="Q198" i="4"/>
  <c r="T202" i="1" s="1"/>
  <c r="Q274" i="4"/>
  <c r="T278" i="1" s="1"/>
  <c r="Q282" i="4"/>
  <c r="T286" i="1" s="1"/>
  <c r="Q290" i="4"/>
  <c r="T294" i="1" s="1"/>
  <c r="Q298" i="4"/>
  <c r="T302" i="1" s="1"/>
  <c r="Q306" i="4"/>
  <c r="T310" i="1" s="1"/>
  <c r="Q322" i="4"/>
  <c r="T326" i="1" s="1"/>
  <c r="Q330" i="4"/>
  <c r="T334" i="1" s="1"/>
  <c r="U11" i="1"/>
  <c r="U179" i="1"/>
  <c r="Q178" i="4"/>
  <c r="T182" i="1" s="1"/>
  <c r="Q444" i="4"/>
  <c r="T448" i="1" s="1"/>
  <c r="Q86" i="4"/>
  <c r="T90" i="1" s="1"/>
  <c r="Q204" i="4"/>
  <c r="T208" i="1" s="1"/>
  <c r="Q220" i="4"/>
  <c r="T224" i="1" s="1"/>
  <c r="Q264" i="4"/>
  <c r="T268" i="1" s="1"/>
  <c r="Q280" i="4"/>
  <c r="T284" i="1" s="1"/>
  <c r="Q336" i="4"/>
  <c r="T340" i="1" s="1"/>
  <c r="Q420" i="4"/>
  <c r="T424" i="1" s="1"/>
  <c r="Q428" i="4"/>
  <c r="T432" i="1" s="1"/>
  <c r="I373" i="4"/>
  <c r="W377" i="1" s="1"/>
  <c r="Q125" i="4"/>
  <c r="T129" i="1" s="1"/>
  <c r="Q30" i="4"/>
  <c r="T34" i="1" s="1"/>
  <c r="Q157" i="4"/>
  <c r="T161" i="1" s="1"/>
  <c r="U26" i="1"/>
  <c r="Q493" i="4"/>
  <c r="T497" i="1" s="1"/>
  <c r="Q60" i="4"/>
  <c r="T64" i="1" s="1"/>
  <c r="Q242" i="4"/>
  <c r="T246" i="1" s="1"/>
  <c r="Q338" i="4"/>
  <c r="T342" i="1" s="1"/>
  <c r="Q39" i="4"/>
  <c r="T43" i="1" s="1"/>
  <c r="Q51" i="4"/>
  <c r="T55" i="1" s="1"/>
  <c r="Q430" i="4"/>
  <c r="T434" i="1" s="1"/>
  <c r="Q352" i="4"/>
  <c r="T356" i="1" s="1"/>
  <c r="Q360" i="4"/>
  <c r="T364" i="1" s="1"/>
  <c r="I317" i="4"/>
  <c r="W321" i="1" s="1"/>
  <c r="U20" i="1"/>
  <c r="Q25" i="4"/>
  <c r="T29" i="1" s="1"/>
  <c r="Q33" i="4"/>
  <c r="T37" i="1" s="1"/>
  <c r="G8" i="4"/>
  <c r="Q20" i="4"/>
  <c r="T24" i="1" s="1"/>
  <c r="H8" i="4"/>
  <c r="V12" i="1" s="1"/>
  <c r="Q109" i="4"/>
  <c r="T113" i="1" s="1"/>
  <c r="U24" i="1"/>
  <c r="Q32" i="4"/>
  <c r="T36" i="1" s="1"/>
  <c r="Q238" i="4"/>
  <c r="T242" i="1" s="1"/>
  <c r="Q47" i="4"/>
  <c r="T51" i="1" s="1"/>
  <c r="Q27" i="4"/>
  <c r="T31" i="1" s="1"/>
  <c r="Q55" i="4"/>
  <c r="T59" i="1" s="1"/>
  <c r="U262" i="1"/>
  <c r="Q21" i="4"/>
  <c r="T25" i="1" s="1"/>
  <c r="Q41" i="4"/>
  <c r="T45" i="1" s="1"/>
  <c r="Q49" i="4"/>
  <c r="T53" i="1" s="1"/>
  <c r="Q94" i="4"/>
  <c r="T98" i="1" s="1"/>
  <c r="Q248" i="4"/>
  <c r="T252" i="1" s="1"/>
  <c r="Q256" i="4"/>
  <c r="T260" i="1" s="1"/>
  <c r="Q344" i="4"/>
  <c r="T348" i="1" s="1"/>
  <c r="Q368" i="4"/>
  <c r="T372" i="1" s="1"/>
  <c r="Q141" i="4"/>
  <c r="T145" i="1" s="1"/>
  <c r="Q173" i="4"/>
  <c r="T177" i="1" s="1"/>
  <c r="Q214" i="4"/>
  <c r="T218" i="1" s="1"/>
  <c r="Q334" i="4"/>
  <c r="T338" i="1" s="1"/>
  <c r="Q418" i="4"/>
  <c r="T422" i="1" s="1"/>
  <c r="Q448" i="4"/>
  <c r="T452" i="1" s="1"/>
  <c r="Q53" i="4"/>
  <c r="T57" i="1" s="1"/>
  <c r="Q69" i="4"/>
  <c r="T73" i="1" s="1"/>
  <c r="Q77" i="4"/>
  <c r="T81" i="1" s="1"/>
  <c r="Q97" i="4"/>
  <c r="T101" i="1" s="1"/>
  <c r="Q100" i="4"/>
  <c r="T104" i="1" s="1"/>
  <c r="Q102" i="4"/>
  <c r="T106" i="1" s="1"/>
  <c r="Q105" i="4"/>
  <c r="T109" i="1" s="1"/>
  <c r="Q108" i="4"/>
  <c r="T112" i="1" s="1"/>
  <c r="Q110" i="4"/>
  <c r="T114" i="1" s="1"/>
  <c r="Q116" i="4"/>
  <c r="T120" i="1" s="1"/>
  <c r="Q118" i="4"/>
  <c r="T122" i="1" s="1"/>
  <c r="Q121" i="4"/>
  <c r="T125" i="1" s="1"/>
  <c r="Q124" i="4"/>
  <c r="T128" i="1" s="1"/>
  <c r="Q126" i="4"/>
  <c r="T130" i="1" s="1"/>
  <c r="Q132" i="4"/>
  <c r="T136" i="1" s="1"/>
  <c r="Q134" i="4"/>
  <c r="T138" i="1" s="1"/>
  <c r="Q140" i="4"/>
  <c r="T144" i="1" s="1"/>
  <c r="Q142" i="4"/>
  <c r="T146" i="1" s="1"/>
  <c r="Q148" i="4"/>
  <c r="T152" i="1" s="1"/>
  <c r="Q150" i="4"/>
  <c r="T154" i="1" s="1"/>
  <c r="Q153" i="4"/>
  <c r="T157" i="1" s="1"/>
  <c r="Q156" i="4"/>
  <c r="T160" i="1" s="1"/>
  <c r="Q158" i="4"/>
  <c r="T162" i="1" s="1"/>
  <c r="Q164" i="4"/>
  <c r="T168" i="1" s="1"/>
  <c r="Q166" i="4"/>
  <c r="T170" i="1" s="1"/>
  <c r="Q172" i="4"/>
  <c r="T176" i="1" s="1"/>
  <c r="Q11" i="4"/>
  <c r="T15" i="1" s="1"/>
  <c r="Q38" i="4"/>
  <c r="T42" i="1" s="1"/>
  <c r="Q46" i="4"/>
  <c r="T50" i="1" s="1"/>
  <c r="Q54" i="4"/>
  <c r="T58" i="1" s="1"/>
  <c r="Q62" i="4"/>
  <c r="T66" i="1" s="1"/>
  <c r="Q70" i="4"/>
  <c r="T74" i="1" s="1"/>
  <c r="Q78" i="4"/>
  <c r="T82" i="1" s="1"/>
  <c r="Q202" i="4"/>
  <c r="T206" i="1" s="1"/>
  <c r="Q266" i="4"/>
  <c r="T270" i="1" s="1"/>
  <c r="Q28" i="4"/>
  <c r="T32" i="1" s="1"/>
  <c r="Q43" i="4"/>
  <c r="T47" i="1" s="1"/>
  <c r="Q82" i="4"/>
  <c r="T86" i="1" s="1"/>
  <c r="Q23" i="4"/>
  <c r="T27" i="1" s="1"/>
  <c r="Q19" i="4"/>
  <c r="T23" i="1" s="1"/>
  <c r="Q15" i="4"/>
  <c r="T19" i="1" s="1"/>
  <c r="Q14" i="4"/>
  <c r="T18" i="1" s="1"/>
  <c r="Q13" i="4"/>
  <c r="T17" i="1" s="1"/>
  <c r="Q12" i="4"/>
  <c r="T16" i="1" s="1"/>
  <c r="Q10" i="4"/>
  <c r="T14" i="1" s="1"/>
  <c r="Q9" i="4"/>
  <c r="T13" i="1" s="1"/>
  <c r="I8" i="4"/>
  <c r="W12" i="1" s="1"/>
  <c r="Q6" i="4"/>
  <c r="T10" i="1" s="1"/>
  <c r="Q5" i="4"/>
  <c r="T9" i="1" s="1"/>
  <c r="U9" i="1"/>
  <c r="Q90" i="4"/>
  <c r="T94" i="1" s="1"/>
  <c r="Q63" i="4"/>
  <c r="T67" i="1" s="1"/>
  <c r="Q67" i="4"/>
  <c r="T71" i="1" s="1"/>
  <c r="Q71" i="4"/>
  <c r="T75" i="1" s="1"/>
  <c r="Q75" i="4"/>
  <c r="T79" i="1" s="1"/>
  <c r="Q79" i="4"/>
  <c r="T83" i="1" s="1"/>
  <c r="Q83" i="4"/>
  <c r="T87" i="1" s="1"/>
  <c r="Q87" i="4"/>
  <c r="T91" i="1" s="1"/>
  <c r="Q91" i="4"/>
  <c r="T95" i="1" s="1"/>
  <c r="Q95" i="4"/>
  <c r="T99" i="1" s="1"/>
  <c r="Q99" i="4"/>
  <c r="T103" i="1" s="1"/>
  <c r="Q103" i="4"/>
  <c r="T107" i="1" s="1"/>
  <c r="Q107" i="4"/>
  <c r="T111" i="1" s="1"/>
  <c r="Q111" i="4"/>
  <c r="T115" i="1" s="1"/>
  <c r="Q115" i="4"/>
  <c r="T119" i="1" s="1"/>
  <c r="Q119" i="4"/>
  <c r="T123" i="1" s="1"/>
  <c r="Q123" i="4"/>
  <c r="T127" i="1" s="1"/>
  <c r="Q127" i="4"/>
  <c r="T131" i="1" s="1"/>
  <c r="Q131" i="4"/>
  <c r="T135" i="1" s="1"/>
  <c r="Q135" i="4"/>
  <c r="T139" i="1" s="1"/>
  <c r="Q139" i="4"/>
  <c r="T143" i="1" s="1"/>
  <c r="Q143" i="4"/>
  <c r="T147" i="1" s="1"/>
  <c r="Q147" i="4"/>
  <c r="T151" i="1" s="1"/>
  <c r="Q151" i="4"/>
  <c r="T155" i="1" s="1"/>
  <c r="Q155" i="4"/>
  <c r="T159" i="1" s="1"/>
  <c r="Q159" i="4"/>
  <c r="T163" i="1" s="1"/>
  <c r="Q163" i="4"/>
  <c r="T167" i="1" s="1"/>
  <c r="Q167" i="4"/>
  <c r="T171" i="1" s="1"/>
  <c r="Q171" i="4"/>
  <c r="T175" i="1" s="1"/>
  <c r="Q177" i="4"/>
  <c r="T181" i="1" s="1"/>
  <c r="Q441" i="4"/>
  <c r="T445" i="1" s="1"/>
  <c r="Q449" i="4"/>
  <c r="T453" i="1" s="1"/>
  <c r="Q437" i="4"/>
  <c r="T441" i="1" s="1"/>
  <c r="Q445" i="4"/>
  <c r="T449" i="1" s="1"/>
  <c r="V397" i="1" l="1"/>
  <c r="Q393" i="4"/>
  <c r="T397" i="1" s="1"/>
  <c r="Q26" i="4"/>
  <c r="T30" i="1" s="1"/>
  <c r="Q18" i="4"/>
  <c r="T22" i="1" s="1"/>
  <c r="Q17" i="4"/>
  <c r="T21" i="1" s="1"/>
  <c r="Q8" i="4"/>
  <c r="T12" i="1" s="1"/>
  <c r="U12" i="1"/>
</calcChain>
</file>

<file path=xl/sharedStrings.xml><?xml version="1.0" encoding="utf-8"?>
<sst xmlns="http://schemas.openxmlformats.org/spreadsheetml/2006/main" count="201" uniqueCount="69">
  <si>
    <t>Name</t>
  </si>
  <si>
    <t>A</t>
  </si>
  <si>
    <t>I</t>
  </si>
  <si>
    <t>S</t>
  </si>
  <si>
    <t>R</t>
  </si>
  <si>
    <t>E</t>
  </si>
  <si>
    <t>C</t>
  </si>
  <si>
    <t>Geschlecht(m/w)</t>
  </si>
  <si>
    <t>ID Nr.</t>
  </si>
  <si>
    <t>Fragenummer</t>
  </si>
  <si>
    <t>Rohwerte</t>
  </si>
  <si>
    <t>männlich</t>
  </si>
  <si>
    <t>weiblich</t>
  </si>
  <si>
    <t>Differenziertheit</t>
  </si>
  <si>
    <t>Rohwert</t>
  </si>
  <si>
    <t>RW</t>
  </si>
  <si>
    <t>SW</t>
  </si>
  <si>
    <t>Standardwerte</t>
  </si>
  <si>
    <t>Schule:</t>
  </si>
  <si>
    <t>Klasse:</t>
  </si>
  <si>
    <t>Anzahl Probanden:</t>
  </si>
  <si>
    <t>Davon weiblich:</t>
  </si>
  <si>
    <t>Davon männlich:</t>
  </si>
  <si>
    <t>Anonyme Kennung</t>
  </si>
  <si>
    <t>Monat</t>
  </si>
  <si>
    <t>Jahr:</t>
  </si>
  <si>
    <t>Monat:</t>
  </si>
  <si>
    <t>Konsistenz</t>
  </si>
  <si>
    <t>Interessentyp</t>
  </si>
  <si>
    <t>1. Priorität</t>
  </si>
  <si>
    <t>2.Priorität</t>
  </si>
  <si>
    <t>3.Priorität</t>
  </si>
  <si>
    <t>Für die Bestimmung der Konsistenz</t>
  </si>
  <si>
    <t>1.P</t>
  </si>
  <si>
    <t>2.P</t>
  </si>
  <si>
    <t>3.P</t>
  </si>
  <si>
    <t>w</t>
  </si>
  <si>
    <t>m</t>
  </si>
  <si>
    <t>EW03KL</t>
  </si>
  <si>
    <t>Name bzw. Kürzel</t>
  </si>
  <si>
    <t>AH11DL</t>
  </si>
  <si>
    <t>BJ08FU</t>
  </si>
  <si>
    <t>CS09PA</t>
  </si>
  <si>
    <t>DN09KR</t>
  </si>
  <si>
    <t>FG01HU</t>
  </si>
  <si>
    <t>GA10UF</t>
  </si>
  <si>
    <t>HH10SC</t>
  </si>
  <si>
    <t>IS02PE</t>
  </si>
  <si>
    <t>JB04BA</t>
  </si>
  <si>
    <t>KF11WE</t>
  </si>
  <si>
    <t>LT07RH</t>
  </si>
  <si>
    <t>MT06BE</t>
  </si>
  <si>
    <t>NW07HA</t>
  </si>
  <si>
    <t>OS09KR</t>
  </si>
  <si>
    <t>PL07BU</t>
  </si>
  <si>
    <t>QQ07SI</t>
  </si>
  <si>
    <t>RW10PR</t>
  </si>
  <si>
    <t>S18GR</t>
  </si>
  <si>
    <t>TS272ÄG</t>
  </si>
  <si>
    <t>UA01SP</t>
  </si>
  <si>
    <t>VO06ND</t>
  </si>
  <si>
    <t>WF07SA</t>
  </si>
  <si>
    <t>XB09BE</t>
  </si>
  <si>
    <t>YB10ER</t>
  </si>
  <si>
    <t>ZB12CD</t>
  </si>
  <si>
    <t>AH08TE</t>
  </si>
  <si>
    <t>BG08TH</t>
  </si>
  <si>
    <t>CH03LO</t>
  </si>
  <si>
    <t>DA11PA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</si>
</sst>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8" xfId="0" applyFill="1" applyBorder="1"/>
    <xf numFmtId="0" fontId="0" fillId="4" borderId="5" xfId="0" applyFill="1" applyBorder="1" applyAlignment="1"/>
    <xf numFmtId="0" fontId="0" fillId="4" borderId="0" xfId="0" applyFill="1" applyBorder="1" applyAlignment="1"/>
    <xf numFmtId="0" fontId="0" fillId="5" borderId="1" xfId="0" applyFill="1" applyBorder="1" applyAlignment="1"/>
    <xf numFmtId="0" fontId="0" fillId="0" borderId="20" xfId="0" applyBorder="1"/>
    <xf numFmtId="0" fontId="0" fillId="5" borderId="1" xfId="0" applyFill="1" applyBorder="1"/>
    <xf numFmtId="0" fontId="0" fillId="0" borderId="21" xfId="0" applyBorder="1"/>
    <xf numFmtId="0" fontId="0" fillId="0" borderId="22" xfId="0" applyBorder="1"/>
    <xf numFmtId="0" fontId="0" fillId="5" borderId="23" xfId="0" applyFill="1" applyBorder="1"/>
    <xf numFmtId="0" fontId="0" fillId="5" borderId="9" xfId="0" applyFill="1" applyBorder="1"/>
    <xf numFmtId="0" fontId="0" fillId="5" borderId="10" xfId="0" applyFill="1" applyBorder="1"/>
    <xf numFmtId="0" fontId="0" fillId="0" borderId="24" xfId="0" applyBorder="1"/>
    <xf numFmtId="0" fontId="0" fillId="0" borderId="5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8" xfId="0" applyBorder="1"/>
    <xf numFmtId="0" fontId="0" fillId="0" borderId="25" xfId="0" applyBorder="1"/>
    <xf numFmtId="0" fontId="0" fillId="0" borderId="26" xfId="0" applyBorder="1"/>
    <xf numFmtId="0" fontId="0" fillId="0" borderId="27" xfId="0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" xfId="0" applyBorder="1"/>
    <xf numFmtId="0" fontId="0" fillId="0" borderId="23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32" xfId="0" applyBorder="1"/>
    <xf numFmtId="2" fontId="0" fillId="0" borderId="12" xfId="0" applyNumberFormat="1" applyBorder="1"/>
    <xf numFmtId="2" fontId="0" fillId="0" borderId="32" xfId="0" applyNumberFormat="1" applyBorder="1"/>
    <xf numFmtId="2" fontId="0" fillId="0" borderId="2" xfId="0" applyNumberFormat="1" applyBorder="1"/>
    <xf numFmtId="2" fontId="0" fillId="0" borderId="29" xfId="0" applyNumberFormat="1" applyBorder="1"/>
    <xf numFmtId="2" fontId="0" fillId="0" borderId="0" xfId="0" applyNumberFormat="1" applyBorder="1"/>
    <xf numFmtId="2" fontId="0" fillId="0" borderId="3" xfId="0" applyNumberFormat="1" applyBorder="1"/>
    <xf numFmtId="2" fontId="0" fillId="0" borderId="30" xfId="0" applyNumberFormat="1" applyBorder="1"/>
    <xf numFmtId="2" fontId="0" fillId="0" borderId="31" xfId="0" applyNumberFormat="1" applyBorder="1"/>
    <xf numFmtId="2" fontId="0" fillId="0" borderId="4" xfId="0" applyNumberFormat="1" applyBorder="1"/>
    <xf numFmtId="0" fontId="0" fillId="8" borderId="5" xfId="0" applyFill="1" applyBorder="1"/>
    <xf numFmtId="0" fontId="0" fillId="7" borderId="6" xfId="0" applyFill="1" applyBorder="1"/>
    <xf numFmtId="0" fontId="0" fillId="9" borderId="6" xfId="0" applyFill="1" applyBorder="1"/>
    <xf numFmtId="0" fontId="0" fillId="6" borderId="6" xfId="0" applyFill="1" applyBorder="1"/>
    <xf numFmtId="0" fontId="0" fillId="10" borderId="6" xfId="0" applyFill="1" applyBorder="1"/>
    <xf numFmtId="0" fontId="0" fillId="5" borderId="7" xfId="0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23" xfId="0" applyFill="1" applyBorder="1"/>
    <xf numFmtId="0" fontId="0" fillId="3" borderId="9" xfId="0" applyFill="1" applyBorder="1"/>
    <xf numFmtId="0" fontId="0" fillId="3" borderId="10" xfId="0" applyFill="1" applyBorder="1"/>
    <xf numFmtId="164" fontId="0" fillId="0" borderId="10" xfId="0" applyNumberFormat="1" applyBorder="1"/>
    <xf numFmtId="0" fontId="0" fillId="11" borderId="0" xfId="0" applyFill="1"/>
    <xf numFmtId="0" fontId="0" fillId="11" borderId="0" xfId="0" applyFill="1" applyBorder="1"/>
    <xf numFmtId="0" fontId="0" fillId="9" borderId="23" xfId="0" applyFill="1" applyBorder="1"/>
    <xf numFmtId="0" fontId="0" fillId="9" borderId="9" xfId="0" applyFill="1" applyBorder="1"/>
    <xf numFmtId="0" fontId="0" fillId="9" borderId="10" xfId="0" applyFill="1" applyBorder="1"/>
    <xf numFmtId="0" fontId="0" fillId="9" borderId="12" xfId="0" applyFill="1" applyBorder="1"/>
    <xf numFmtId="0" fontId="0" fillId="9" borderId="30" xfId="0" applyFill="1" applyBorder="1"/>
    <xf numFmtId="0" fontId="0" fillId="9" borderId="29" xfId="0" applyFill="1" applyBorder="1"/>
    <xf numFmtId="0" fontId="0" fillId="9" borderId="5" xfId="0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12" xfId="0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/>
    <xf numFmtId="0" fontId="1" fillId="0" borderId="12" xfId="0" applyFont="1" applyBorder="1"/>
    <xf numFmtId="0" fontId="1" fillId="0" borderId="32" xfId="0" applyFont="1" applyBorder="1"/>
    <xf numFmtId="0" fontId="1" fillId="0" borderId="2" xfId="0" applyFont="1" applyBorder="1"/>
    <xf numFmtId="0" fontId="0" fillId="0" borderId="9" xfId="0" applyFill="1" applyBorder="1"/>
    <xf numFmtId="0" fontId="0" fillId="0" borderId="10" xfId="0" applyFill="1" applyBorder="1"/>
    <xf numFmtId="0" fontId="0" fillId="11" borderId="9" xfId="0" applyFill="1" applyBorder="1"/>
    <xf numFmtId="0" fontId="0" fillId="11" borderId="31" xfId="0" applyFill="1" applyBorder="1" applyAlignment="1">
      <alignment horizontal="center"/>
    </xf>
    <xf numFmtId="0" fontId="0" fillId="0" borderId="0" xfId="0" applyFill="1" applyBorder="1"/>
    <xf numFmtId="0" fontId="0" fillId="0" borderId="29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21" Type="http://schemas.openxmlformats.org/officeDocument/2006/relationships/chartsheet" Target="chartsheets/sheet20.xml"/><Relationship Id="rId34" Type="http://schemas.openxmlformats.org/officeDocument/2006/relationships/theme" Target="theme/theme1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chartsheet" Target="chartsheets/sheet28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worksheet" Target="worksheets/sheet3.xml"/><Relationship Id="rId37" Type="http://schemas.openxmlformats.org/officeDocument/2006/relationships/calcChain" Target="calcChain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chartsheet" Target="chartsheets/sheet27.xml"/><Relationship Id="rId36" Type="http://schemas.openxmlformats.org/officeDocument/2006/relationships/sharedStrings" Target="sharedStrings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chartsheet" Target="chartsheets/sheet26.xml"/><Relationship Id="rId30" Type="http://schemas.openxmlformats.org/officeDocument/2006/relationships/chartsheet" Target="chartsheets/sheet29.xml"/><Relationship Id="rId35" Type="http://schemas.openxmlformats.org/officeDocument/2006/relationships/styles" Target="styles.xml"/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Interessenprofil Mittelwert gesamt 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Mittelwert gesamt N=24</c:v>
          </c:tx>
          <c:cat>
            <c:strRef>
              <c:f>'Auswertung AIST'!$L$2:$Q$2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AIST'!$L$5:$Q$5</c:f>
              <c:numCache>
                <c:formatCode>0.00</c:formatCode>
                <c:ptCount val="6"/>
                <c:pt idx="0">
                  <c:v>95.433333333333337</c:v>
                </c:pt>
                <c:pt idx="1">
                  <c:v>101.6</c:v>
                </c:pt>
                <c:pt idx="2">
                  <c:v>97.533333333333331</c:v>
                </c:pt>
                <c:pt idx="3">
                  <c:v>98.433333333333337</c:v>
                </c:pt>
                <c:pt idx="4">
                  <c:v>99.9</c:v>
                </c:pt>
                <c:pt idx="5">
                  <c:v>98.566666666666663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D-45E5-A91F-66BE2E2CB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865600"/>
        <c:axId val="341866384"/>
      </c:lineChart>
      <c:catAx>
        <c:axId val="3418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41866384"/>
        <c:crosses val="autoZero"/>
        <c:auto val="1"/>
        <c:lblAlgn val="ctr"/>
        <c:lblOffset val="100"/>
        <c:noMultiLvlLbl val="0"/>
      </c:catAx>
      <c:valAx>
        <c:axId val="34186638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41865600"/>
        <c:crosses val="autoZero"/>
        <c:crossBetween val="between"/>
        <c:majorUnit val="10"/>
      </c:valAx>
      <c:spPr>
        <a:solidFill>
          <a:srgbClr val="E6E6E6"/>
        </a:solidFill>
      </c:spPr>
    </c:plotArea>
    <c:legend>
      <c:legendPos val="r"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AIST'!$L$16:$Q$16</c:f>
              <c:numCache>
                <c:formatCode>General</c:formatCode>
                <c:ptCount val="6"/>
                <c:pt idx="0">
                  <c:v>95</c:v>
                </c:pt>
                <c:pt idx="1">
                  <c:v>104</c:v>
                </c:pt>
                <c:pt idx="2">
                  <c:v>85</c:v>
                </c:pt>
                <c:pt idx="3">
                  <c:v>89</c:v>
                </c:pt>
                <c:pt idx="4">
                  <c:v>95</c:v>
                </c:pt>
                <c:pt idx="5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5-4539-A2AD-FF8888248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4440"/>
        <c:axId val="475629536"/>
      </c:lineChart>
      <c:catAx>
        <c:axId val="475624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29536"/>
        <c:crosses val="autoZero"/>
        <c:auto val="1"/>
        <c:lblAlgn val="ctr"/>
        <c:lblOffset val="100"/>
        <c:noMultiLvlLbl val="0"/>
      </c:catAx>
      <c:valAx>
        <c:axId val="475629536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444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AIST'!$L$17:$Q$17</c:f>
              <c:numCache>
                <c:formatCode>General</c:formatCode>
                <c:ptCount val="6"/>
                <c:pt idx="0">
                  <c:v>98</c:v>
                </c:pt>
                <c:pt idx="1">
                  <c:v>97</c:v>
                </c:pt>
                <c:pt idx="2">
                  <c:v>93</c:v>
                </c:pt>
                <c:pt idx="3">
                  <c:v>101</c:v>
                </c:pt>
                <c:pt idx="4">
                  <c:v>92</c:v>
                </c:pt>
                <c:pt idx="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4-4FCA-B69C-ADDB65139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9928"/>
        <c:axId val="475627184"/>
      </c:lineChart>
      <c:catAx>
        <c:axId val="47562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27184"/>
        <c:crosses val="autoZero"/>
        <c:auto val="1"/>
        <c:lblAlgn val="ctr"/>
        <c:lblOffset val="100"/>
        <c:noMultiLvlLbl val="0"/>
      </c:catAx>
      <c:valAx>
        <c:axId val="47562718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992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AIST'!$L$18:$Q$18</c:f>
              <c:numCache>
                <c:formatCode>General</c:formatCode>
                <c:ptCount val="6"/>
                <c:pt idx="0">
                  <c:v>101</c:v>
                </c:pt>
                <c:pt idx="1">
                  <c:v>106</c:v>
                </c:pt>
                <c:pt idx="2">
                  <c:v>92</c:v>
                </c:pt>
                <c:pt idx="3">
                  <c:v>98</c:v>
                </c:pt>
                <c:pt idx="4">
                  <c:v>97</c:v>
                </c:pt>
                <c:pt idx="5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2-49B2-8352-B5B92E69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4832"/>
        <c:axId val="475630712"/>
      </c:lineChart>
      <c:catAx>
        <c:axId val="47562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30712"/>
        <c:crosses val="autoZero"/>
        <c:auto val="1"/>
        <c:lblAlgn val="ctr"/>
        <c:lblOffset val="100"/>
        <c:noMultiLvlLbl val="0"/>
      </c:catAx>
      <c:valAx>
        <c:axId val="475630712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4832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AIST'!$L$19:$Q$19</c:f>
              <c:numCache>
                <c:formatCode>General</c:formatCode>
                <c:ptCount val="6"/>
                <c:pt idx="0">
                  <c:v>106</c:v>
                </c:pt>
                <c:pt idx="1">
                  <c:v>114</c:v>
                </c:pt>
                <c:pt idx="2">
                  <c:v>106</c:v>
                </c:pt>
                <c:pt idx="3">
                  <c:v>116</c:v>
                </c:pt>
                <c:pt idx="4">
                  <c:v>104</c:v>
                </c:pt>
                <c:pt idx="5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E-4BF0-8BD6-51CFBD28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7968"/>
        <c:axId val="475628360"/>
      </c:lineChart>
      <c:catAx>
        <c:axId val="47562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28360"/>
        <c:crosses val="autoZero"/>
        <c:auto val="1"/>
        <c:lblAlgn val="ctr"/>
        <c:lblOffset val="100"/>
        <c:noMultiLvlLbl val="0"/>
      </c:catAx>
      <c:valAx>
        <c:axId val="475628360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796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AIST'!$L$20:$Q$20</c:f>
              <c:numCache>
                <c:formatCode>General</c:formatCode>
                <c:ptCount val="6"/>
                <c:pt idx="0">
                  <c:v>101</c:v>
                </c:pt>
                <c:pt idx="1">
                  <c:v>92</c:v>
                </c:pt>
                <c:pt idx="2">
                  <c:v>95</c:v>
                </c:pt>
                <c:pt idx="3">
                  <c:v>98</c:v>
                </c:pt>
                <c:pt idx="4">
                  <c:v>102</c:v>
                </c:pt>
                <c:pt idx="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B-48D5-AC20-FE64CA2B4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8752"/>
        <c:axId val="475631496"/>
      </c:lineChart>
      <c:catAx>
        <c:axId val="47562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31496"/>
        <c:crosses val="autoZero"/>
        <c:auto val="1"/>
        <c:lblAlgn val="ctr"/>
        <c:lblOffset val="100"/>
        <c:noMultiLvlLbl val="0"/>
      </c:catAx>
      <c:valAx>
        <c:axId val="475631496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8752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AIST'!$L$21:$Q$21</c:f>
              <c:numCache>
                <c:formatCode>General</c:formatCode>
                <c:ptCount val="6"/>
                <c:pt idx="0">
                  <c:v>105</c:v>
                </c:pt>
                <c:pt idx="1">
                  <c:v>114</c:v>
                </c:pt>
                <c:pt idx="2">
                  <c:v>89</c:v>
                </c:pt>
                <c:pt idx="3">
                  <c:v>86</c:v>
                </c:pt>
                <c:pt idx="4">
                  <c:v>95</c:v>
                </c:pt>
                <c:pt idx="5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9-4B6B-AD42-253979D9B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5224"/>
        <c:axId val="475625616"/>
      </c:lineChart>
      <c:catAx>
        <c:axId val="47562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25616"/>
        <c:crosses val="autoZero"/>
        <c:auto val="1"/>
        <c:lblAlgn val="ctr"/>
        <c:lblOffset val="100"/>
        <c:noMultiLvlLbl val="0"/>
      </c:catAx>
      <c:valAx>
        <c:axId val="475625616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625224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AIST'!$L$22:$Q$22</c:f>
              <c:numCache>
                <c:formatCode>General</c:formatCode>
                <c:ptCount val="6"/>
                <c:pt idx="0">
                  <c:v>104</c:v>
                </c:pt>
                <c:pt idx="1">
                  <c:v>100</c:v>
                </c:pt>
                <c:pt idx="2">
                  <c:v>125</c:v>
                </c:pt>
                <c:pt idx="3">
                  <c:v>95</c:v>
                </c:pt>
                <c:pt idx="4">
                  <c:v>119</c:v>
                </c:pt>
                <c:pt idx="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3-4BDC-9951-045527BB6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6328"/>
        <c:axId val="475965544"/>
      </c:lineChart>
      <c:catAx>
        <c:axId val="47596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5544"/>
        <c:crosses val="autoZero"/>
        <c:auto val="1"/>
        <c:lblAlgn val="ctr"/>
        <c:lblOffset val="100"/>
        <c:noMultiLvlLbl val="0"/>
      </c:catAx>
      <c:valAx>
        <c:axId val="47596554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632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AIST'!$L$23:$Q$23</c:f>
              <c:numCache>
                <c:formatCode>General</c:formatCode>
                <c:ptCount val="6"/>
                <c:pt idx="0">
                  <c:v>117</c:v>
                </c:pt>
                <c:pt idx="1">
                  <c:v>106</c:v>
                </c:pt>
                <c:pt idx="2">
                  <c:v>112</c:v>
                </c:pt>
                <c:pt idx="3">
                  <c:v>92</c:v>
                </c:pt>
                <c:pt idx="4">
                  <c:v>84</c:v>
                </c:pt>
                <c:pt idx="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6-4290-8610-608555D37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6720"/>
        <c:axId val="475961232"/>
      </c:lineChart>
      <c:catAx>
        <c:axId val="47596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1232"/>
        <c:crosses val="autoZero"/>
        <c:auto val="1"/>
        <c:lblAlgn val="ctr"/>
        <c:lblOffset val="100"/>
        <c:noMultiLvlLbl val="0"/>
      </c:catAx>
      <c:valAx>
        <c:axId val="475961232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672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AIST'!$L$24:$Q$24</c:f>
              <c:numCache>
                <c:formatCode>General</c:formatCode>
                <c:ptCount val="6"/>
                <c:pt idx="0">
                  <c:v>99</c:v>
                </c:pt>
                <c:pt idx="1">
                  <c:v>102</c:v>
                </c:pt>
                <c:pt idx="2">
                  <c:v>89</c:v>
                </c:pt>
                <c:pt idx="3">
                  <c:v>89</c:v>
                </c:pt>
                <c:pt idx="4">
                  <c:v>97</c:v>
                </c:pt>
                <c:pt idx="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5-4F23-98A1-325B0ED57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2408"/>
        <c:axId val="475961624"/>
      </c:lineChart>
      <c:catAx>
        <c:axId val="475962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1624"/>
        <c:crosses val="autoZero"/>
        <c:auto val="1"/>
        <c:lblAlgn val="ctr"/>
        <c:lblOffset val="100"/>
        <c:noMultiLvlLbl val="0"/>
      </c:catAx>
      <c:valAx>
        <c:axId val="47596162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240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AIST'!$L$25:$Q$25</c:f>
              <c:numCache>
                <c:formatCode>General</c:formatCode>
                <c:ptCount val="6"/>
                <c:pt idx="0">
                  <c:v>97</c:v>
                </c:pt>
                <c:pt idx="1">
                  <c:v>106</c:v>
                </c:pt>
                <c:pt idx="2">
                  <c:v>89</c:v>
                </c:pt>
                <c:pt idx="3">
                  <c:v>92</c:v>
                </c:pt>
                <c:pt idx="4">
                  <c:v>92</c:v>
                </c:pt>
                <c:pt idx="5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5-4107-9DF6-95D7D9B08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5936"/>
        <c:axId val="475963584"/>
      </c:lineChart>
      <c:catAx>
        <c:axId val="47596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3584"/>
        <c:crosses val="autoZero"/>
        <c:auto val="1"/>
        <c:lblAlgn val="ctr"/>
        <c:lblOffset val="100"/>
        <c:noMultiLvlLbl val="0"/>
      </c:catAx>
      <c:valAx>
        <c:axId val="47596358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5936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Interessenprofil Mittelwert männlich/weiblich 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'Auswertung AIST'!$K$3</c:f>
              <c:strCache>
                <c:ptCount val="1"/>
                <c:pt idx="0">
                  <c:v>Mittelwert m, N=17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AIST'!$L$2:$Q$2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AIST'!$L$3:$Q$3</c:f>
              <c:numCache>
                <c:formatCode>0.00</c:formatCode>
                <c:ptCount val="6"/>
                <c:pt idx="0">
                  <c:v>93.588235294117652</c:v>
                </c:pt>
                <c:pt idx="1">
                  <c:v>103.35294117647059</c:v>
                </c:pt>
                <c:pt idx="2">
                  <c:v>92.17647058823529</c:v>
                </c:pt>
                <c:pt idx="3">
                  <c:v>93.470588235294116</c:v>
                </c:pt>
                <c:pt idx="4">
                  <c:v>98.941176470588232</c:v>
                </c:pt>
                <c:pt idx="5">
                  <c:v>99.882352941176464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6-4E9B-80FE-643A7B9E4329}"/>
            </c:ext>
          </c:extLst>
        </c:ser>
        <c:ser>
          <c:idx val="1"/>
          <c:order val="1"/>
          <c:tx>
            <c:strRef>
              <c:f>'Auswertung AIST'!$K$4</c:f>
              <c:strCache>
                <c:ptCount val="1"/>
                <c:pt idx="0">
                  <c:v>Mittelwert w, N=13</c:v>
                </c:pt>
              </c:strCache>
            </c:strRef>
          </c:tx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'Auswertung AIST'!$L$4:$Q$4</c:f>
              <c:numCache>
                <c:formatCode>0.00</c:formatCode>
                <c:ptCount val="6"/>
                <c:pt idx="0">
                  <c:v>97.84615384615384</c:v>
                </c:pt>
                <c:pt idx="1">
                  <c:v>99.307692307692307</c:v>
                </c:pt>
                <c:pt idx="2">
                  <c:v>104.53846153846153</c:v>
                </c:pt>
                <c:pt idx="3">
                  <c:v>104.92307692307692</c:v>
                </c:pt>
                <c:pt idx="4">
                  <c:v>101.15384615384616</c:v>
                </c:pt>
                <c:pt idx="5">
                  <c:v>96.84615384615384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6-4E9B-80FE-643A7B9E4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866776"/>
        <c:axId val="341867168"/>
      </c:lineChart>
      <c:catAx>
        <c:axId val="341866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41867168"/>
        <c:crosses val="autoZero"/>
        <c:auto val="1"/>
        <c:lblAlgn val="ctr"/>
        <c:lblOffset val="100"/>
        <c:noMultiLvlLbl val="0"/>
      </c:catAx>
      <c:valAx>
        <c:axId val="341867168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41866776"/>
        <c:crosses val="autoZero"/>
        <c:crossBetween val="between"/>
        <c:majorUnit val="10"/>
      </c:valAx>
      <c:spPr>
        <a:solidFill>
          <a:srgbClr val="E6E6E6"/>
        </a:solidFill>
      </c:spPr>
    </c:plotArea>
    <c:legend>
      <c:legendPos val="r"/>
      <c:overlay val="0"/>
    </c:legend>
    <c:plotVisOnly val="1"/>
    <c:dispBlanksAs val="gap"/>
    <c:showDLblsOverMax val="0"/>
  </c:char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AIST'!$L$26:$Q$26</c:f>
              <c:numCache>
                <c:formatCode>General</c:formatCode>
                <c:ptCount val="6"/>
                <c:pt idx="0">
                  <c:v>94</c:v>
                </c:pt>
                <c:pt idx="1">
                  <c:v>92</c:v>
                </c:pt>
                <c:pt idx="2">
                  <c:v>111</c:v>
                </c:pt>
                <c:pt idx="3">
                  <c:v>110</c:v>
                </c:pt>
                <c:pt idx="4">
                  <c:v>108</c:v>
                </c:pt>
                <c:pt idx="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4-4CAF-AC81-8DBB00E4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0056"/>
        <c:axId val="475962800"/>
      </c:lineChart>
      <c:catAx>
        <c:axId val="475960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2800"/>
        <c:crosses val="autoZero"/>
        <c:auto val="1"/>
        <c:lblAlgn val="ctr"/>
        <c:lblOffset val="100"/>
        <c:noMultiLvlLbl val="0"/>
      </c:catAx>
      <c:valAx>
        <c:axId val="475962800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0056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AIST'!$L$27:$Q$27</c:f>
              <c:numCache>
                <c:formatCode>General</c:formatCode>
                <c:ptCount val="6"/>
                <c:pt idx="0">
                  <c:v>95</c:v>
                </c:pt>
                <c:pt idx="1">
                  <c:v>85</c:v>
                </c:pt>
                <c:pt idx="2">
                  <c:v>95</c:v>
                </c:pt>
                <c:pt idx="3">
                  <c:v>107</c:v>
                </c:pt>
                <c:pt idx="4">
                  <c:v>117</c:v>
                </c:pt>
                <c:pt idx="5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E-41E1-BB2A-A0D89E8B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0448"/>
        <c:axId val="475963192"/>
      </c:lineChart>
      <c:catAx>
        <c:axId val="47596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3192"/>
        <c:crosses val="autoZero"/>
        <c:auto val="1"/>
        <c:lblAlgn val="ctr"/>
        <c:lblOffset val="100"/>
        <c:noMultiLvlLbl val="0"/>
      </c:catAx>
      <c:valAx>
        <c:axId val="475963192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044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AIST'!$L$28:$Q$28</c:f>
              <c:numCache>
                <c:formatCode>General</c:formatCode>
                <c:ptCount val="6"/>
                <c:pt idx="0">
                  <c:v>88</c:v>
                </c:pt>
                <c:pt idx="1">
                  <c:v>103</c:v>
                </c:pt>
                <c:pt idx="2">
                  <c:v>87</c:v>
                </c:pt>
                <c:pt idx="3">
                  <c:v>108</c:v>
                </c:pt>
                <c:pt idx="4">
                  <c:v>105</c:v>
                </c:pt>
                <c:pt idx="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5-4AE4-9C97-81B2EB973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64760"/>
        <c:axId val="475964368"/>
      </c:lineChart>
      <c:catAx>
        <c:axId val="475964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964368"/>
        <c:crosses val="autoZero"/>
        <c:auto val="1"/>
        <c:lblAlgn val="ctr"/>
        <c:lblOffset val="100"/>
        <c:noMultiLvlLbl val="0"/>
      </c:catAx>
      <c:valAx>
        <c:axId val="475964368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96476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AIST'!$L$29:$Q$29</c:f>
              <c:numCache>
                <c:formatCode>General</c:formatCode>
                <c:ptCount val="6"/>
                <c:pt idx="0">
                  <c:v>83</c:v>
                </c:pt>
                <c:pt idx="1">
                  <c:v>94</c:v>
                </c:pt>
                <c:pt idx="2">
                  <c:v>106</c:v>
                </c:pt>
                <c:pt idx="3">
                  <c:v>95</c:v>
                </c:pt>
                <c:pt idx="4">
                  <c:v>98</c:v>
                </c:pt>
                <c:pt idx="5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6-4C7E-9561-F8380F3FC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8440"/>
        <c:axId val="475787264"/>
      </c:lineChart>
      <c:catAx>
        <c:axId val="475788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7264"/>
        <c:crosses val="autoZero"/>
        <c:auto val="1"/>
        <c:lblAlgn val="ctr"/>
        <c:lblOffset val="100"/>
        <c:noMultiLvlLbl val="0"/>
      </c:catAx>
      <c:valAx>
        <c:axId val="47578726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844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AIST'!$L$30:$Q$30</c:f>
              <c:numCache>
                <c:formatCode>General</c:formatCode>
                <c:ptCount val="6"/>
                <c:pt idx="0">
                  <c:v>106</c:v>
                </c:pt>
                <c:pt idx="1">
                  <c:v>116</c:v>
                </c:pt>
                <c:pt idx="2">
                  <c:v>96</c:v>
                </c:pt>
                <c:pt idx="3">
                  <c:v>89</c:v>
                </c:pt>
                <c:pt idx="4">
                  <c:v>94</c:v>
                </c:pt>
                <c:pt idx="5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F-40B5-82B7-EE9C11EC1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8048"/>
        <c:axId val="475784912"/>
      </c:lineChart>
      <c:catAx>
        <c:axId val="47578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4912"/>
        <c:crosses val="autoZero"/>
        <c:auto val="1"/>
        <c:lblAlgn val="ctr"/>
        <c:lblOffset val="100"/>
        <c:noMultiLvlLbl val="0"/>
      </c:catAx>
      <c:valAx>
        <c:axId val="475784912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804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AIST'!$L$31:$Q$31</c:f>
              <c:numCache>
                <c:formatCode>General</c:formatCode>
                <c:ptCount val="6"/>
                <c:pt idx="0">
                  <c:v>93</c:v>
                </c:pt>
                <c:pt idx="1">
                  <c:v>116</c:v>
                </c:pt>
                <c:pt idx="2">
                  <c:v>96</c:v>
                </c:pt>
                <c:pt idx="3">
                  <c:v>95</c:v>
                </c:pt>
                <c:pt idx="4">
                  <c:v>99</c:v>
                </c:pt>
                <c:pt idx="5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C-4E85-AA54-70ADA353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2560"/>
        <c:axId val="475785304"/>
      </c:lineChart>
      <c:catAx>
        <c:axId val="47578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5304"/>
        <c:crosses val="autoZero"/>
        <c:auto val="1"/>
        <c:lblAlgn val="ctr"/>
        <c:lblOffset val="100"/>
        <c:noMultiLvlLbl val="0"/>
      </c:catAx>
      <c:valAx>
        <c:axId val="47578530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256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AIST'!$L$32:$Q$32</c:f>
              <c:numCache>
                <c:formatCode>General</c:formatCode>
                <c:ptCount val="6"/>
                <c:pt idx="0">
                  <c:v>89</c:v>
                </c:pt>
                <c:pt idx="1">
                  <c:v>118</c:v>
                </c:pt>
                <c:pt idx="2">
                  <c:v>83</c:v>
                </c:pt>
                <c:pt idx="3">
                  <c:v>90</c:v>
                </c:pt>
                <c:pt idx="4">
                  <c:v>93</c:v>
                </c:pt>
                <c:pt idx="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C-4072-A056-FCE2A80DE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8832"/>
        <c:axId val="475786480"/>
      </c:lineChart>
      <c:catAx>
        <c:axId val="47578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6480"/>
        <c:crosses val="autoZero"/>
        <c:auto val="1"/>
        <c:lblAlgn val="ctr"/>
        <c:lblOffset val="100"/>
        <c:noMultiLvlLbl val="0"/>
      </c:catAx>
      <c:valAx>
        <c:axId val="475786480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8832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'Auswertung AIST'!$L$33:$P$33</c:f>
              <c:strCache>
                <c:ptCount val="5"/>
                <c:pt idx="0">
                  <c:v>94</c:v>
                </c:pt>
                <c:pt idx="1">
                  <c:v>99</c:v>
                </c:pt>
                <c:pt idx="2">
                  <c:v>108</c:v>
                </c:pt>
                <c:pt idx="3">
                  <c:v>110</c:v>
                </c:pt>
                <c:pt idx="4">
                  <c:v>104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AIST'!$Q$8</c:f>
              <c:strCache>
                <c:ptCount val="1"/>
                <c:pt idx="0">
                  <c:v>C</c:v>
                </c:pt>
              </c:strCache>
            </c:strRef>
          </c:cat>
          <c:val>
            <c:numRef>
              <c:f>'Auswertung AIST'!$Q$33</c:f>
              <c:numCache>
                <c:formatCode>General</c:formatCode>
                <c:ptCount val="1"/>
                <c:pt idx="0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0-4E01-A0CA-3C9C279A7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7656"/>
        <c:axId val="475789224"/>
      </c:lineChart>
      <c:catAx>
        <c:axId val="475787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9224"/>
        <c:crosses val="autoZero"/>
        <c:auto val="1"/>
        <c:lblAlgn val="ctr"/>
        <c:lblOffset val="100"/>
        <c:noMultiLvlLbl val="0"/>
      </c:catAx>
      <c:valAx>
        <c:axId val="47578922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7656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'Auswertung AIST'!$L$34:$P$34</c:f>
              <c:strCache>
                <c:ptCount val="5"/>
                <c:pt idx="0">
                  <c:v>106</c:v>
                </c:pt>
                <c:pt idx="1">
                  <c:v>95</c:v>
                </c:pt>
                <c:pt idx="2">
                  <c:v>82</c:v>
                </c:pt>
                <c:pt idx="3">
                  <c:v>92</c:v>
                </c:pt>
                <c:pt idx="4">
                  <c:v>80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AIST'!$Q$8</c:f>
              <c:strCache>
                <c:ptCount val="1"/>
                <c:pt idx="0">
                  <c:v>C</c:v>
                </c:pt>
              </c:strCache>
            </c:strRef>
          </c:cat>
          <c:val>
            <c:numRef>
              <c:f>'Auswertung AIST'!$Q$34</c:f>
              <c:numCache>
                <c:formatCode>General</c:formatCode>
                <c:ptCount val="1"/>
                <c:pt idx="0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5-40BD-B25C-C66B6249D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2952"/>
        <c:axId val="475783344"/>
      </c:lineChart>
      <c:catAx>
        <c:axId val="475782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783344"/>
        <c:crosses val="autoZero"/>
        <c:auto val="1"/>
        <c:lblAlgn val="ctr"/>
        <c:lblOffset val="100"/>
        <c:noMultiLvlLbl val="0"/>
      </c:catAx>
      <c:valAx>
        <c:axId val="47578334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82952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Interessenprofil Mittelwert gesamt November 2018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Mittelwert gesamt N=24</c:v>
          </c:tx>
          <c:val>
            <c:numRef>
              <c:f>'Auswertung AIST'!$L$5:$Q$5</c:f>
              <c:numCache>
                <c:formatCode>0.00</c:formatCode>
                <c:ptCount val="6"/>
                <c:pt idx="0">
                  <c:v>95.433333333333337</c:v>
                </c:pt>
                <c:pt idx="1">
                  <c:v>101.6</c:v>
                </c:pt>
                <c:pt idx="2">
                  <c:v>97.533333333333331</c:v>
                </c:pt>
                <c:pt idx="3">
                  <c:v>98.433333333333337</c:v>
                </c:pt>
                <c:pt idx="4">
                  <c:v>99.9</c:v>
                </c:pt>
                <c:pt idx="5">
                  <c:v>98.566666666666663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A-4A48-9097-DBBEC3806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84128"/>
        <c:axId val="477037256"/>
      </c:lineChart>
      <c:catAx>
        <c:axId val="47578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477037256"/>
        <c:crosses val="autoZero"/>
        <c:auto val="1"/>
        <c:lblAlgn val="ctr"/>
        <c:lblOffset val="100"/>
        <c:noMultiLvlLbl val="0"/>
      </c:catAx>
      <c:valAx>
        <c:axId val="4770372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75784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Mustermann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AIST'!$L$9:$Q$9</c:f>
              <c:numCache>
                <c:formatCode>General</c:formatCode>
                <c:ptCount val="6"/>
                <c:pt idx="0">
                  <c:v>94</c:v>
                </c:pt>
                <c:pt idx="1">
                  <c:v>103</c:v>
                </c:pt>
                <c:pt idx="2">
                  <c:v>102</c:v>
                </c:pt>
                <c:pt idx="3">
                  <c:v>89</c:v>
                </c:pt>
                <c:pt idx="4">
                  <c:v>108</c:v>
                </c:pt>
                <c:pt idx="5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0-4672-A080-D5F68FEC5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7792"/>
        <c:axId val="474315832"/>
      </c:lineChart>
      <c:catAx>
        <c:axId val="47431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5832"/>
        <c:crosses val="autoZero"/>
        <c:auto val="1"/>
        <c:lblAlgn val="ctr"/>
        <c:lblOffset val="100"/>
        <c:noMultiLvlLbl val="0"/>
      </c:catAx>
      <c:valAx>
        <c:axId val="474315832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7792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Musterfrau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AIST'!$L$10:$Q$10</c:f>
              <c:numCache>
                <c:formatCode>General</c:formatCode>
                <c:ptCount val="6"/>
                <c:pt idx="0">
                  <c:v>94</c:v>
                </c:pt>
                <c:pt idx="1">
                  <c:v>106</c:v>
                </c:pt>
                <c:pt idx="2">
                  <c:v>85</c:v>
                </c:pt>
                <c:pt idx="3">
                  <c:v>73</c:v>
                </c:pt>
                <c:pt idx="4">
                  <c:v>95</c:v>
                </c:pt>
                <c:pt idx="5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6-4D55-9BF1-317371CA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2696"/>
        <c:axId val="474317400"/>
      </c:lineChart>
      <c:catAx>
        <c:axId val="47431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7400"/>
        <c:crosses val="autoZero"/>
        <c:auto val="1"/>
        <c:lblAlgn val="ctr"/>
        <c:lblOffset val="100"/>
        <c:noMultiLvlLbl val="0"/>
      </c:catAx>
      <c:valAx>
        <c:axId val="474317400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2696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AIST'!$L$11:$Q$11</c:f>
              <c:numCache>
                <c:formatCode>General</c:formatCode>
                <c:ptCount val="6"/>
                <c:pt idx="0">
                  <c:v>90</c:v>
                </c:pt>
                <c:pt idx="1">
                  <c:v>96</c:v>
                </c:pt>
                <c:pt idx="2">
                  <c:v>106</c:v>
                </c:pt>
                <c:pt idx="3">
                  <c:v>107</c:v>
                </c:pt>
                <c:pt idx="4">
                  <c:v>94</c:v>
                </c:pt>
                <c:pt idx="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EA-4978-A7C8-CBADCEB4C549}"/>
            </c:ext>
          </c:extLst>
        </c:ser>
        <c:ser>
          <c:idx val="0"/>
          <c:order val="1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AIST'!$L$12:$Q$12</c:f>
              <c:numCache>
                <c:formatCode>General</c:formatCode>
                <c:ptCount val="6"/>
                <c:pt idx="0">
                  <c:v>100</c:v>
                </c:pt>
                <c:pt idx="1">
                  <c:v>96</c:v>
                </c:pt>
                <c:pt idx="2">
                  <c:v>110</c:v>
                </c:pt>
                <c:pt idx="3">
                  <c:v>107</c:v>
                </c:pt>
                <c:pt idx="4">
                  <c:v>93</c:v>
                </c:pt>
                <c:pt idx="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EA-4978-A7C8-CBADCEB4C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2304"/>
        <c:axId val="474315048"/>
      </c:lineChart>
      <c:catAx>
        <c:axId val="47431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5048"/>
        <c:crosses val="autoZero"/>
        <c:auto val="1"/>
        <c:lblAlgn val="ctr"/>
        <c:lblOffset val="100"/>
        <c:noMultiLvlLbl val="0"/>
      </c:catAx>
      <c:valAx>
        <c:axId val="474315048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2304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AIST'!$L$12:$Q$12</c:f>
              <c:numCache>
                <c:formatCode>General</c:formatCode>
                <c:ptCount val="6"/>
                <c:pt idx="0">
                  <c:v>100</c:v>
                </c:pt>
                <c:pt idx="1">
                  <c:v>96</c:v>
                </c:pt>
                <c:pt idx="2">
                  <c:v>110</c:v>
                </c:pt>
                <c:pt idx="3">
                  <c:v>107</c:v>
                </c:pt>
                <c:pt idx="4">
                  <c:v>93</c:v>
                </c:pt>
                <c:pt idx="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8-44E7-99A1-6E1407AB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5440"/>
        <c:axId val="474311520"/>
      </c:lineChart>
      <c:catAx>
        <c:axId val="47431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1520"/>
        <c:crosses val="autoZero"/>
        <c:auto val="1"/>
        <c:lblAlgn val="ctr"/>
        <c:lblOffset val="100"/>
        <c:noMultiLvlLbl val="0"/>
      </c:catAx>
      <c:valAx>
        <c:axId val="474311520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5440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AIST'!$L$13:$Q$13</c:f>
              <c:numCache>
                <c:formatCode>General</c:formatCode>
                <c:ptCount val="6"/>
                <c:pt idx="0">
                  <c:v>89</c:v>
                </c:pt>
                <c:pt idx="1">
                  <c:v>103</c:v>
                </c:pt>
                <c:pt idx="2">
                  <c:v>96</c:v>
                </c:pt>
                <c:pt idx="3">
                  <c:v>101</c:v>
                </c:pt>
                <c:pt idx="4">
                  <c:v>106</c:v>
                </c:pt>
                <c:pt idx="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9-4514-B462-3BB4FBA8D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3088"/>
        <c:axId val="474316224"/>
      </c:lineChart>
      <c:catAx>
        <c:axId val="47431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6224"/>
        <c:crosses val="autoZero"/>
        <c:auto val="1"/>
        <c:lblAlgn val="ctr"/>
        <c:lblOffset val="100"/>
        <c:noMultiLvlLbl val="0"/>
      </c:catAx>
      <c:valAx>
        <c:axId val="47431622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308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AIST'!$L$14:$Q$14</c:f>
              <c:numCache>
                <c:formatCode>General</c:formatCode>
                <c:ptCount val="6"/>
                <c:pt idx="0">
                  <c:v>87</c:v>
                </c:pt>
                <c:pt idx="1">
                  <c:v>99</c:v>
                </c:pt>
                <c:pt idx="2">
                  <c:v>89</c:v>
                </c:pt>
                <c:pt idx="3">
                  <c:v>104</c:v>
                </c:pt>
                <c:pt idx="4">
                  <c:v>106</c:v>
                </c:pt>
                <c:pt idx="5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7-48ED-A912-213CD110F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1128"/>
        <c:axId val="474316616"/>
      </c:lineChart>
      <c:catAx>
        <c:axId val="47431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4316616"/>
        <c:crosses val="autoZero"/>
        <c:auto val="1"/>
        <c:lblAlgn val="ctr"/>
        <c:lblOffset val="100"/>
        <c:noMultiLvlLbl val="0"/>
      </c:catAx>
      <c:valAx>
        <c:axId val="474316616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1128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???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'Auswertung AIST'!$L$8:$Q$8</c:f>
              <c:strCache>
                <c:ptCount val="6"/>
                <c:pt idx="0">
                  <c:v>R</c:v>
                </c:pt>
                <c:pt idx="1">
                  <c:v>I</c:v>
                </c:pt>
                <c:pt idx="2">
                  <c:v>A</c:v>
                </c:pt>
                <c:pt idx="3">
                  <c:v>S</c:v>
                </c:pt>
                <c:pt idx="4">
                  <c:v>E</c:v>
                </c:pt>
                <c:pt idx="5">
                  <c:v>C</c:v>
                </c:pt>
              </c:strCache>
            </c:strRef>
          </c:cat>
          <c:val>
            <c:numRef>
              <c:f>'Auswertung AIST'!$L$15:$Q$15</c:f>
              <c:numCache>
                <c:formatCode>General</c:formatCode>
                <c:ptCount val="6"/>
                <c:pt idx="0">
                  <c:v>93</c:v>
                </c:pt>
                <c:pt idx="1">
                  <c:v>86</c:v>
                </c:pt>
                <c:pt idx="2">
                  <c:v>91</c:v>
                </c:pt>
                <c:pt idx="3">
                  <c:v>92</c:v>
                </c:pt>
                <c:pt idx="4">
                  <c:v>99</c:v>
                </c:pt>
                <c:pt idx="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6-4897-81B5-60628046C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14656"/>
        <c:axId val="475629144"/>
      </c:lineChart>
      <c:catAx>
        <c:axId val="4743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Interessenbereiche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75629144"/>
        <c:crosses val="autoZero"/>
        <c:auto val="1"/>
        <c:lblAlgn val="ctr"/>
        <c:lblOffset val="100"/>
        <c:noMultiLvlLbl val="0"/>
      </c:catAx>
      <c:valAx>
        <c:axId val="475629144"/>
        <c:scaling>
          <c:orientation val="minMax"/>
          <c:max val="130"/>
          <c:min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Standardwert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314656"/>
        <c:crosses val="autoZero"/>
        <c:crossBetween val="between"/>
        <c:majorUnit val="10"/>
      </c:valAx>
      <c:spPr>
        <a:solidFill>
          <a:srgbClr val="E6E6E6"/>
        </a:solidFill>
      </c:spPr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116" workbookViewId="0" zoomToFit="1"/>
  </sheetViews>
  <pageMargins left="0.7" right="0.7" top="0.78740157499999996" bottom="0.78740157499999996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47" workbookViewId="0"/>
  </sheetViews>
  <pageMargins left="0.7" right="0.7" top="0.78740157499999996" bottom="0.78740157499999996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zoomScale="116" workbookViewId="0" zoomToFit="1"/>
  </sheetViews>
  <pageMargins left="0.7" right="0.7" top="0.78740157499999996" bottom="0.78740157499999996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/>
  <sheetViews>
    <sheetView zoomScale="70" workbookViewId="0" zoomToFit="1"/>
  </sheetViews>
  <pageMargins left="0.7" right="0.7" top="0.78740157499999996" bottom="0.78740157499999996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/>
  <sheetViews>
    <sheetView zoomScale="120" workbookViewId="0"/>
  </sheetViews>
  <pageMargins left="0.7" right="0.7" top="0.78740157499999996" bottom="0.78740157499999996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zoomScale="95" workbookViewId="0" zoomToFit="1"/>
  </sheetViews>
  <pageMargins left="0.7" right="0.7" top="0.78740157499999996" bottom="0.78740157499999996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/>
  <sheetViews>
    <sheetView zoomScale="54" workbookViewId="0" zoomToFit="1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22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1060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694" cy="601954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1060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89143" cy="59962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89551" cy="602536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0576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93175" cy="600730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0.40781</cdr:x>
      <cdr:y>0.01846</cdr:y>
    </cdr:from>
    <cdr:to>
      <cdr:x>0.54013</cdr:x>
      <cdr:y>0.06711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89841" y="110873"/>
          <a:ext cx="1229682" cy="292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M505"/>
  <sheetViews>
    <sheetView tabSelected="1" zoomScale="70" zoomScaleNormal="70" workbookViewId="0">
      <selection activeCell="BL35" sqref="BL6:BL35"/>
    </sheetView>
  </sheetViews>
  <sheetFormatPr baseColWidth="10" defaultRowHeight="15" x14ac:dyDescent="0.25"/>
  <cols>
    <col min="1" max="1" width="7.42578125" bestFit="1" customWidth="1"/>
    <col min="2" max="2" width="35.7109375" customWidth="1"/>
    <col min="3" max="3" width="16.42578125" bestFit="1" customWidth="1"/>
    <col min="4" max="63" width="4.28515625" customWidth="1"/>
  </cols>
  <sheetData>
    <row r="1" spans="1:65" s="34" customFormat="1" x14ac:dyDescent="0.25">
      <c r="A1" s="72" t="s">
        <v>25</v>
      </c>
      <c r="B1" s="44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65" s="34" customFormat="1" ht="15.75" thickBot="1" x14ac:dyDescent="0.3">
      <c r="A2" s="73" t="s">
        <v>24</v>
      </c>
      <c r="B2" s="69"/>
      <c r="C2" s="70"/>
      <c r="D2" s="71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65" ht="15.75" thickBot="1" x14ac:dyDescent="0.3">
      <c r="A3" s="73" t="s">
        <v>18</v>
      </c>
      <c r="B3" s="44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65" ht="15.75" thickBot="1" x14ac:dyDescent="0.3">
      <c r="A4" s="74" t="s">
        <v>19</v>
      </c>
      <c r="B4" s="46"/>
      <c r="C4" s="70"/>
      <c r="D4" s="95" t="s">
        <v>9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7"/>
      <c r="BL4" s="70"/>
    </row>
    <row r="5" spans="1:65" ht="15.75" thickBot="1" x14ac:dyDescent="0.3">
      <c r="A5" s="64" t="s">
        <v>8</v>
      </c>
      <c r="B5" s="64" t="s">
        <v>39</v>
      </c>
      <c r="C5" s="64" t="s">
        <v>7</v>
      </c>
      <c r="D5" s="37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8">
        <v>32</v>
      </c>
      <c r="AJ5" s="38">
        <v>33</v>
      </c>
      <c r="AK5" s="38">
        <v>34</v>
      </c>
      <c r="AL5" s="38">
        <v>35</v>
      </c>
      <c r="AM5" s="38">
        <v>36</v>
      </c>
      <c r="AN5" s="38">
        <v>37</v>
      </c>
      <c r="AO5" s="38">
        <v>38</v>
      </c>
      <c r="AP5" s="38">
        <v>39</v>
      </c>
      <c r="AQ5" s="38">
        <v>40</v>
      </c>
      <c r="AR5" s="38">
        <v>41</v>
      </c>
      <c r="AS5" s="38">
        <v>42</v>
      </c>
      <c r="AT5" s="38">
        <v>43</v>
      </c>
      <c r="AU5" s="38">
        <v>44</v>
      </c>
      <c r="AV5" s="38">
        <v>45</v>
      </c>
      <c r="AW5" s="38">
        <v>46</v>
      </c>
      <c r="AX5" s="38">
        <v>47</v>
      </c>
      <c r="AY5" s="38">
        <v>48</v>
      </c>
      <c r="AZ5" s="38">
        <v>49</v>
      </c>
      <c r="BA5" s="38">
        <v>50</v>
      </c>
      <c r="BB5" s="38">
        <v>51</v>
      </c>
      <c r="BC5" s="38">
        <v>52</v>
      </c>
      <c r="BD5" s="38">
        <v>53</v>
      </c>
      <c r="BE5" s="38">
        <v>54</v>
      </c>
      <c r="BF5" s="38">
        <v>55</v>
      </c>
      <c r="BG5" s="38">
        <v>56</v>
      </c>
      <c r="BH5" s="38">
        <v>57</v>
      </c>
      <c r="BI5" s="38">
        <v>58</v>
      </c>
      <c r="BJ5" s="38">
        <v>59</v>
      </c>
      <c r="BK5" s="39">
        <v>60</v>
      </c>
      <c r="BL5" s="70" t="s">
        <v>0</v>
      </c>
    </row>
    <row r="6" spans="1:65" x14ac:dyDescent="0.25">
      <c r="A6" s="45">
        <v>1</v>
      </c>
      <c r="B6" s="45" t="s">
        <v>40</v>
      </c>
      <c r="C6" s="45" t="s">
        <v>37</v>
      </c>
      <c r="D6" s="40">
        <v>5</v>
      </c>
      <c r="E6" s="40">
        <v>3</v>
      </c>
      <c r="F6" s="40">
        <v>2</v>
      </c>
      <c r="G6" s="40">
        <v>2</v>
      </c>
      <c r="H6" s="40">
        <v>4</v>
      </c>
      <c r="I6" s="40">
        <v>4</v>
      </c>
      <c r="J6" s="40">
        <v>4</v>
      </c>
      <c r="K6" s="40">
        <v>3</v>
      </c>
      <c r="L6" s="40">
        <v>2</v>
      </c>
      <c r="M6" s="40">
        <v>2</v>
      </c>
      <c r="N6" s="40">
        <v>5</v>
      </c>
      <c r="O6" s="40">
        <v>3</v>
      </c>
      <c r="P6" s="40">
        <v>1</v>
      </c>
      <c r="Q6" s="40">
        <v>2</v>
      </c>
      <c r="R6" s="40">
        <v>3</v>
      </c>
      <c r="S6" s="40">
        <v>3</v>
      </c>
      <c r="T6" s="40">
        <v>3</v>
      </c>
      <c r="U6" s="40">
        <v>4</v>
      </c>
      <c r="V6" s="40">
        <v>3</v>
      </c>
      <c r="W6" s="40">
        <v>2</v>
      </c>
      <c r="X6" s="40">
        <v>1</v>
      </c>
      <c r="Y6" s="40">
        <v>1</v>
      </c>
      <c r="Z6" s="40">
        <v>2</v>
      </c>
      <c r="AA6" s="40">
        <v>4</v>
      </c>
      <c r="AB6" s="40">
        <v>5</v>
      </c>
      <c r="AC6" s="40">
        <v>2</v>
      </c>
      <c r="AD6" s="40">
        <v>5</v>
      </c>
      <c r="AE6" s="40">
        <v>1</v>
      </c>
      <c r="AF6" s="40">
        <v>3</v>
      </c>
      <c r="AG6" s="40">
        <v>3</v>
      </c>
      <c r="AH6" s="40">
        <v>2</v>
      </c>
      <c r="AI6" s="40">
        <v>4</v>
      </c>
      <c r="AJ6" s="40">
        <v>1</v>
      </c>
      <c r="AK6" s="40">
        <v>3</v>
      </c>
      <c r="AL6" s="40">
        <v>4</v>
      </c>
      <c r="AM6" s="40">
        <v>4</v>
      </c>
      <c r="AN6" s="40">
        <v>3</v>
      </c>
      <c r="AO6" s="40">
        <v>4</v>
      </c>
      <c r="AP6" s="40">
        <v>5</v>
      </c>
      <c r="AQ6" s="40">
        <v>2</v>
      </c>
      <c r="AR6" s="40">
        <v>1</v>
      </c>
      <c r="AS6" s="40">
        <v>5</v>
      </c>
      <c r="AT6" s="40">
        <v>1</v>
      </c>
      <c r="AU6" s="40">
        <v>5</v>
      </c>
      <c r="AV6" s="40">
        <v>2</v>
      </c>
      <c r="AW6" s="40">
        <v>1</v>
      </c>
      <c r="AX6" s="40">
        <v>5</v>
      </c>
      <c r="AY6" s="40">
        <v>4</v>
      </c>
      <c r="AZ6" s="40">
        <v>1</v>
      </c>
      <c r="BA6" s="40">
        <v>4</v>
      </c>
      <c r="BB6" s="40">
        <v>1</v>
      </c>
      <c r="BC6" s="40">
        <v>1</v>
      </c>
      <c r="BD6" s="40">
        <v>5</v>
      </c>
      <c r="BE6" s="40">
        <v>4</v>
      </c>
      <c r="BF6" s="40">
        <v>2</v>
      </c>
      <c r="BG6" s="40">
        <v>4</v>
      </c>
      <c r="BH6" s="40">
        <v>4</v>
      </c>
      <c r="BI6" s="40">
        <v>1</v>
      </c>
      <c r="BJ6" s="40">
        <v>5</v>
      </c>
      <c r="BK6" s="40">
        <v>3</v>
      </c>
      <c r="BL6" s="45" t="s">
        <v>40</v>
      </c>
    </row>
    <row r="7" spans="1:65" s="34" customFormat="1" x14ac:dyDescent="0.25">
      <c r="A7" s="45">
        <v>2</v>
      </c>
      <c r="B7" s="45" t="s">
        <v>41</v>
      </c>
      <c r="C7" s="45" t="s">
        <v>37</v>
      </c>
      <c r="D7" s="40">
        <v>4</v>
      </c>
      <c r="E7" s="40">
        <v>4</v>
      </c>
      <c r="F7" s="40">
        <v>1</v>
      </c>
      <c r="G7" s="40">
        <v>1</v>
      </c>
      <c r="H7" s="40">
        <v>3</v>
      </c>
      <c r="I7" s="40">
        <v>2</v>
      </c>
      <c r="J7" s="40">
        <v>5</v>
      </c>
      <c r="K7" s="40">
        <v>5</v>
      </c>
      <c r="L7" s="40">
        <v>1</v>
      </c>
      <c r="M7" s="40">
        <v>1</v>
      </c>
      <c r="N7" s="40">
        <v>3</v>
      </c>
      <c r="O7" s="40">
        <v>3</v>
      </c>
      <c r="P7" s="40">
        <v>3</v>
      </c>
      <c r="Q7" s="40">
        <v>3</v>
      </c>
      <c r="R7" s="40">
        <v>1</v>
      </c>
      <c r="S7" s="40">
        <v>1</v>
      </c>
      <c r="T7" s="40">
        <v>1</v>
      </c>
      <c r="U7" s="40">
        <v>2</v>
      </c>
      <c r="V7" s="40">
        <v>3</v>
      </c>
      <c r="W7" s="40">
        <v>4</v>
      </c>
      <c r="X7" s="40">
        <v>1</v>
      </c>
      <c r="Y7" s="40">
        <v>1</v>
      </c>
      <c r="Z7" s="40">
        <v>2</v>
      </c>
      <c r="AA7" s="40">
        <v>3</v>
      </c>
      <c r="AB7" s="40">
        <v>2</v>
      </c>
      <c r="AC7" s="40">
        <v>1</v>
      </c>
      <c r="AD7" s="40">
        <v>3</v>
      </c>
      <c r="AE7" s="40">
        <v>1</v>
      </c>
      <c r="AF7" s="40">
        <v>2</v>
      </c>
      <c r="AG7" s="40">
        <v>3</v>
      </c>
      <c r="AH7" s="40">
        <v>3</v>
      </c>
      <c r="AI7" s="40">
        <v>4</v>
      </c>
      <c r="AJ7" s="40">
        <v>1</v>
      </c>
      <c r="AK7" s="40">
        <v>1</v>
      </c>
      <c r="AL7" s="40">
        <v>2</v>
      </c>
      <c r="AM7" s="40">
        <v>4</v>
      </c>
      <c r="AN7" s="40">
        <v>2</v>
      </c>
      <c r="AO7" s="40">
        <v>4</v>
      </c>
      <c r="AP7" s="40">
        <v>3</v>
      </c>
      <c r="AQ7" s="40">
        <v>2</v>
      </c>
      <c r="AR7" s="40">
        <v>2</v>
      </c>
      <c r="AS7" s="40">
        <v>3</v>
      </c>
      <c r="AT7" s="40">
        <v>1</v>
      </c>
      <c r="AU7" s="40">
        <v>4</v>
      </c>
      <c r="AV7" s="40">
        <v>1</v>
      </c>
      <c r="AW7" s="40">
        <v>1</v>
      </c>
      <c r="AX7" s="40">
        <v>3</v>
      </c>
      <c r="AY7" s="40">
        <v>2</v>
      </c>
      <c r="AZ7" s="40">
        <v>1</v>
      </c>
      <c r="BA7" s="40">
        <v>3</v>
      </c>
      <c r="BB7" s="40">
        <v>1</v>
      </c>
      <c r="BC7" s="40">
        <v>1</v>
      </c>
      <c r="BD7" s="40">
        <v>3</v>
      </c>
      <c r="BE7" s="40">
        <v>2</v>
      </c>
      <c r="BF7" s="40">
        <v>3</v>
      </c>
      <c r="BG7" s="40">
        <v>4</v>
      </c>
      <c r="BH7" s="40">
        <v>1</v>
      </c>
      <c r="BI7" s="40">
        <v>1</v>
      </c>
      <c r="BJ7" s="40">
        <v>3</v>
      </c>
      <c r="BK7" s="40">
        <v>3</v>
      </c>
      <c r="BL7" s="45" t="s">
        <v>41</v>
      </c>
    </row>
    <row r="8" spans="1:65" x14ac:dyDescent="0.25">
      <c r="A8" s="45">
        <v>3</v>
      </c>
      <c r="B8" s="45" t="s">
        <v>42</v>
      </c>
      <c r="C8" s="45" t="s">
        <v>36</v>
      </c>
      <c r="D8" s="40">
        <v>2</v>
      </c>
      <c r="E8" s="94">
        <v>2</v>
      </c>
      <c r="F8" s="94">
        <v>4</v>
      </c>
      <c r="G8" s="94">
        <v>4</v>
      </c>
      <c r="H8" s="94">
        <v>3</v>
      </c>
      <c r="I8" s="94">
        <v>1</v>
      </c>
      <c r="J8" s="94">
        <v>3</v>
      </c>
      <c r="K8" s="94">
        <v>3</v>
      </c>
      <c r="L8" s="94">
        <v>2</v>
      </c>
      <c r="M8" s="94">
        <v>4</v>
      </c>
      <c r="N8" s="94">
        <v>2</v>
      </c>
      <c r="O8" s="94">
        <v>2</v>
      </c>
      <c r="P8" s="94">
        <v>1</v>
      </c>
      <c r="Q8" s="94">
        <v>3</v>
      </c>
      <c r="R8" s="94">
        <v>3</v>
      </c>
      <c r="S8" s="94">
        <v>3</v>
      </c>
      <c r="T8" s="94">
        <v>2</v>
      </c>
      <c r="U8" s="94">
        <v>1</v>
      </c>
      <c r="V8" s="94">
        <v>2</v>
      </c>
      <c r="W8" s="94">
        <v>2</v>
      </c>
      <c r="X8" s="94">
        <v>5</v>
      </c>
      <c r="Y8" s="94">
        <v>5</v>
      </c>
      <c r="Z8" s="94">
        <v>2</v>
      </c>
      <c r="AA8" s="94">
        <v>1</v>
      </c>
      <c r="AB8" s="94">
        <v>1</v>
      </c>
      <c r="AC8" s="94">
        <v>3</v>
      </c>
      <c r="AD8" s="94">
        <v>5</v>
      </c>
      <c r="AE8" s="94">
        <v>4</v>
      </c>
      <c r="AF8" s="94">
        <v>3</v>
      </c>
      <c r="AG8" s="94">
        <v>2</v>
      </c>
      <c r="AH8" s="94">
        <v>1</v>
      </c>
      <c r="AI8" s="94">
        <v>2</v>
      </c>
      <c r="AJ8" s="94">
        <v>3</v>
      </c>
      <c r="AK8" s="94">
        <v>4</v>
      </c>
      <c r="AL8" s="94">
        <v>2</v>
      </c>
      <c r="AM8" s="94">
        <v>1</v>
      </c>
      <c r="AN8" s="94">
        <v>1</v>
      </c>
      <c r="AO8" s="94">
        <v>1</v>
      </c>
      <c r="AP8" s="94">
        <v>2</v>
      </c>
      <c r="AQ8" s="94">
        <v>3</v>
      </c>
      <c r="AR8" s="94">
        <v>4</v>
      </c>
      <c r="AS8" s="94">
        <v>2</v>
      </c>
      <c r="AT8" s="94">
        <v>1</v>
      </c>
      <c r="AU8" s="94">
        <v>1</v>
      </c>
      <c r="AV8" s="94">
        <v>4</v>
      </c>
      <c r="AW8" s="94">
        <v>4</v>
      </c>
      <c r="AX8" s="94">
        <v>3</v>
      </c>
      <c r="AY8" s="94">
        <v>1</v>
      </c>
      <c r="AZ8" s="94">
        <v>1</v>
      </c>
      <c r="BA8" s="94">
        <v>3</v>
      </c>
      <c r="BB8" s="94">
        <v>5</v>
      </c>
      <c r="BC8" s="94">
        <v>3</v>
      </c>
      <c r="BD8" s="94">
        <v>1</v>
      </c>
      <c r="BE8" s="94">
        <v>1</v>
      </c>
      <c r="BF8" s="94">
        <v>1</v>
      </c>
      <c r="BG8" s="94">
        <v>1</v>
      </c>
      <c r="BH8" s="94">
        <v>3</v>
      </c>
      <c r="BI8" s="94">
        <v>5</v>
      </c>
      <c r="BJ8" s="94">
        <v>2</v>
      </c>
      <c r="BK8" s="36">
        <v>1</v>
      </c>
      <c r="BL8" s="45" t="s">
        <v>42</v>
      </c>
    </row>
    <row r="9" spans="1:65" x14ac:dyDescent="0.25">
      <c r="A9" s="45">
        <v>4</v>
      </c>
      <c r="B9" s="45" t="s">
        <v>43</v>
      </c>
      <c r="C9" s="45" t="s">
        <v>36</v>
      </c>
      <c r="D9" s="40">
        <v>2</v>
      </c>
      <c r="E9" s="94">
        <v>2</v>
      </c>
      <c r="F9" s="94">
        <v>4</v>
      </c>
      <c r="G9" s="94">
        <v>4</v>
      </c>
      <c r="H9" s="94">
        <v>3</v>
      </c>
      <c r="I9" s="94">
        <v>1</v>
      </c>
      <c r="J9" s="94">
        <v>2</v>
      </c>
      <c r="K9" s="94">
        <v>1</v>
      </c>
      <c r="L9" s="94">
        <v>5</v>
      </c>
      <c r="M9" s="94">
        <v>4</v>
      </c>
      <c r="N9" s="94">
        <v>2</v>
      </c>
      <c r="O9" s="94">
        <v>4</v>
      </c>
      <c r="P9" s="94">
        <v>2</v>
      </c>
      <c r="Q9" s="94">
        <v>3</v>
      </c>
      <c r="R9" s="94">
        <v>3</v>
      </c>
      <c r="S9" s="94">
        <v>4</v>
      </c>
      <c r="T9" s="94">
        <v>2</v>
      </c>
      <c r="U9" s="94">
        <v>1</v>
      </c>
      <c r="V9" s="94">
        <v>3</v>
      </c>
      <c r="W9" s="94">
        <v>2</v>
      </c>
      <c r="X9" s="94">
        <v>5</v>
      </c>
      <c r="Y9" s="94">
        <v>5</v>
      </c>
      <c r="Z9" s="94">
        <v>2</v>
      </c>
      <c r="AA9" s="94">
        <v>1</v>
      </c>
      <c r="AB9" s="94">
        <v>2</v>
      </c>
      <c r="AC9" s="94">
        <v>3</v>
      </c>
      <c r="AD9" s="94">
        <v>2</v>
      </c>
      <c r="AE9" s="94">
        <v>3</v>
      </c>
      <c r="AF9" s="94">
        <v>3</v>
      </c>
      <c r="AG9" s="94">
        <v>1</v>
      </c>
      <c r="AH9" s="94">
        <v>1</v>
      </c>
      <c r="AI9" s="94">
        <v>2</v>
      </c>
      <c r="AJ9" s="94">
        <v>5</v>
      </c>
      <c r="AK9" s="94">
        <v>4</v>
      </c>
      <c r="AL9" s="94">
        <v>2</v>
      </c>
      <c r="AM9" s="94">
        <v>1</v>
      </c>
      <c r="AN9" s="94">
        <v>2</v>
      </c>
      <c r="AO9" s="94">
        <v>2</v>
      </c>
      <c r="AP9" s="94">
        <v>4</v>
      </c>
      <c r="AQ9" s="94">
        <v>3</v>
      </c>
      <c r="AR9" s="94">
        <v>3</v>
      </c>
      <c r="AS9" s="94">
        <v>3</v>
      </c>
      <c r="AT9" s="94">
        <v>2</v>
      </c>
      <c r="AU9" s="94">
        <v>2</v>
      </c>
      <c r="AV9" s="94">
        <v>3</v>
      </c>
      <c r="AW9" s="94">
        <v>4</v>
      </c>
      <c r="AX9" s="94">
        <v>3</v>
      </c>
      <c r="AY9" s="94">
        <v>2</v>
      </c>
      <c r="AZ9" s="94">
        <v>1</v>
      </c>
      <c r="BA9" s="94">
        <v>2</v>
      </c>
      <c r="BB9" s="94">
        <v>5</v>
      </c>
      <c r="BC9" s="94">
        <v>4</v>
      </c>
      <c r="BD9" s="94">
        <v>2</v>
      </c>
      <c r="BE9" s="94">
        <v>2</v>
      </c>
      <c r="BF9" s="94">
        <v>2</v>
      </c>
      <c r="BG9" s="94">
        <v>2</v>
      </c>
      <c r="BH9" s="94">
        <v>3</v>
      </c>
      <c r="BI9" s="94">
        <v>4</v>
      </c>
      <c r="BJ9" s="94">
        <v>1</v>
      </c>
      <c r="BK9" s="36">
        <v>1</v>
      </c>
      <c r="BL9" s="45" t="s">
        <v>43</v>
      </c>
    </row>
    <row r="10" spans="1:65" x14ac:dyDescent="0.25">
      <c r="A10" s="45">
        <v>5</v>
      </c>
      <c r="B10" s="45" t="s">
        <v>38</v>
      </c>
      <c r="C10" s="45" t="s">
        <v>37</v>
      </c>
      <c r="D10" s="40">
        <v>4</v>
      </c>
      <c r="E10" s="94">
        <v>4</v>
      </c>
      <c r="F10" s="94">
        <v>4</v>
      </c>
      <c r="G10" s="94">
        <v>1</v>
      </c>
      <c r="H10" s="94">
        <v>5</v>
      </c>
      <c r="I10" s="94">
        <v>4</v>
      </c>
      <c r="J10" s="94">
        <v>3</v>
      </c>
      <c r="K10" s="94">
        <v>4</v>
      </c>
      <c r="L10" s="94">
        <v>1</v>
      </c>
      <c r="M10" s="94">
        <v>2</v>
      </c>
      <c r="N10" s="94">
        <v>5</v>
      </c>
      <c r="O10" s="94">
        <v>2</v>
      </c>
      <c r="P10" s="94">
        <v>1</v>
      </c>
      <c r="Q10" s="94">
        <v>4</v>
      </c>
      <c r="R10" s="94">
        <v>1</v>
      </c>
      <c r="S10" s="94">
        <v>5</v>
      </c>
      <c r="T10" s="94">
        <v>2</v>
      </c>
      <c r="U10" s="94">
        <v>4</v>
      </c>
      <c r="V10" s="94">
        <v>2</v>
      </c>
      <c r="W10" s="94">
        <v>3</v>
      </c>
      <c r="X10" s="94">
        <v>3</v>
      </c>
      <c r="Y10" s="94">
        <v>4</v>
      </c>
      <c r="Z10" s="94">
        <v>4</v>
      </c>
      <c r="AA10" s="94">
        <v>3</v>
      </c>
      <c r="AB10" s="94">
        <v>2</v>
      </c>
      <c r="AC10" s="94">
        <v>1</v>
      </c>
      <c r="AD10" s="94">
        <v>2</v>
      </c>
      <c r="AE10" s="94">
        <v>2</v>
      </c>
      <c r="AF10" s="94">
        <v>4</v>
      </c>
      <c r="AG10" s="94">
        <v>4</v>
      </c>
      <c r="AH10" s="94">
        <v>3</v>
      </c>
      <c r="AI10" s="94">
        <v>5</v>
      </c>
      <c r="AJ10" s="94">
        <v>2</v>
      </c>
      <c r="AK10" s="94">
        <v>3</v>
      </c>
      <c r="AL10" s="94">
        <v>4</v>
      </c>
      <c r="AM10" s="94">
        <v>4</v>
      </c>
      <c r="AN10" s="94">
        <v>3</v>
      </c>
      <c r="AO10" s="94">
        <v>4</v>
      </c>
      <c r="AP10" s="94">
        <v>1</v>
      </c>
      <c r="AQ10" s="94">
        <v>1</v>
      </c>
      <c r="AR10" s="94">
        <v>2</v>
      </c>
      <c r="AS10" s="94">
        <v>2</v>
      </c>
      <c r="AT10" s="94">
        <v>1</v>
      </c>
      <c r="AU10" s="94">
        <v>3</v>
      </c>
      <c r="AV10" s="94">
        <v>2</v>
      </c>
      <c r="AW10" s="94">
        <v>2</v>
      </c>
      <c r="AX10" s="94">
        <v>3</v>
      </c>
      <c r="AY10" s="94">
        <v>3</v>
      </c>
      <c r="AZ10" s="94">
        <v>1</v>
      </c>
      <c r="BA10" s="94">
        <v>3</v>
      </c>
      <c r="BB10" s="94">
        <v>4</v>
      </c>
      <c r="BC10" s="94">
        <v>2</v>
      </c>
      <c r="BD10" s="94">
        <v>4</v>
      </c>
      <c r="BE10" s="94">
        <v>2</v>
      </c>
      <c r="BF10" s="94">
        <v>3</v>
      </c>
      <c r="BG10" s="94">
        <v>2</v>
      </c>
      <c r="BH10" s="94">
        <v>1</v>
      </c>
      <c r="BI10" s="94">
        <v>4</v>
      </c>
      <c r="BJ10" s="94">
        <v>2</v>
      </c>
      <c r="BK10" s="36">
        <v>3</v>
      </c>
      <c r="BL10" s="45" t="s">
        <v>38</v>
      </c>
    </row>
    <row r="11" spans="1:65" x14ac:dyDescent="0.25">
      <c r="A11" s="45">
        <v>6</v>
      </c>
      <c r="B11" s="45" t="s">
        <v>44</v>
      </c>
      <c r="C11" s="45" t="s">
        <v>37</v>
      </c>
      <c r="D11" s="40">
        <v>3</v>
      </c>
      <c r="E11" s="94">
        <v>3</v>
      </c>
      <c r="F11" s="94">
        <v>1</v>
      </c>
      <c r="G11" s="94">
        <v>2</v>
      </c>
      <c r="H11" s="94">
        <v>4</v>
      </c>
      <c r="I11" s="94">
        <v>4</v>
      </c>
      <c r="J11" s="94">
        <v>4</v>
      </c>
      <c r="K11" s="94">
        <v>3</v>
      </c>
      <c r="L11" s="94">
        <v>1</v>
      </c>
      <c r="M11" s="94">
        <v>4</v>
      </c>
      <c r="N11" s="94">
        <v>5</v>
      </c>
      <c r="O11" s="94">
        <v>2</v>
      </c>
      <c r="P11" s="94">
        <v>1</v>
      </c>
      <c r="Q11" s="94">
        <v>4</v>
      </c>
      <c r="R11" s="94">
        <v>1</v>
      </c>
      <c r="S11" s="94">
        <v>3</v>
      </c>
      <c r="T11" s="94">
        <v>3</v>
      </c>
      <c r="U11" s="94">
        <v>4</v>
      </c>
      <c r="V11" s="94">
        <v>2</v>
      </c>
      <c r="W11" s="94">
        <v>3</v>
      </c>
      <c r="X11" s="94">
        <v>1</v>
      </c>
      <c r="Y11" s="94">
        <v>3</v>
      </c>
      <c r="Z11" s="94">
        <v>2</v>
      </c>
      <c r="AA11" s="94">
        <v>3</v>
      </c>
      <c r="AB11" s="94">
        <v>2</v>
      </c>
      <c r="AC11" s="94">
        <v>3</v>
      </c>
      <c r="AD11" s="94">
        <v>5</v>
      </c>
      <c r="AE11" s="94">
        <v>2</v>
      </c>
      <c r="AF11" s="94">
        <v>3</v>
      </c>
      <c r="AG11" s="94">
        <v>5</v>
      </c>
      <c r="AH11" s="94">
        <v>1</v>
      </c>
      <c r="AI11" s="94">
        <v>4</v>
      </c>
      <c r="AJ11" s="94">
        <v>1</v>
      </c>
      <c r="AK11" s="94">
        <v>2</v>
      </c>
      <c r="AL11" s="94">
        <v>4</v>
      </c>
      <c r="AM11" s="94">
        <v>3</v>
      </c>
      <c r="AN11" s="94">
        <v>2</v>
      </c>
      <c r="AO11" s="94">
        <v>3</v>
      </c>
      <c r="AP11" s="94">
        <v>2</v>
      </c>
      <c r="AQ11" s="94">
        <v>4</v>
      </c>
      <c r="AR11" s="94">
        <v>2</v>
      </c>
      <c r="AS11" s="94">
        <v>4</v>
      </c>
      <c r="AT11" s="94">
        <v>2</v>
      </c>
      <c r="AU11" s="94">
        <v>1</v>
      </c>
      <c r="AV11" s="94">
        <v>2</v>
      </c>
      <c r="AW11" s="94">
        <v>2</v>
      </c>
      <c r="AX11" s="94">
        <v>3</v>
      </c>
      <c r="AY11" s="94">
        <v>2</v>
      </c>
      <c r="AZ11" s="94">
        <v>2</v>
      </c>
      <c r="BA11" s="94">
        <v>4</v>
      </c>
      <c r="BB11" s="94">
        <v>1</v>
      </c>
      <c r="BC11" s="94">
        <v>3</v>
      </c>
      <c r="BD11" s="94">
        <v>5</v>
      </c>
      <c r="BE11" s="94">
        <v>5</v>
      </c>
      <c r="BF11" s="94">
        <v>1</v>
      </c>
      <c r="BG11" s="94">
        <v>2</v>
      </c>
      <c r="BH11" s="94">
        <v>1</v>
      </c>
      <c r="BI11" s="94">
        <v>4</v>
      </c>
      <c r="BJ11" s="94">
        <v>4</v>
      </c>
      <c r="BK11" s="36">
        <v>5</v>
      </c>
      <c r="BL11" s="45" t="s">
        <v>44</v>
      </c>
    </row>
    <row r="12" spans="1:65" x14ac:dyDescent="0.25">
      <c r="A12" s="45">
        <v>7</v>
      </c>
      <c r="B12" s="45" t="s">
        <v>45</v>
      </c>
      <c r="C12" s="45" t="s">
        <v>37</v>
      </c>
      <c r="D12" s="40">
        <v>2</v>
      </c>
      <c r="E12" s="94">
        <v>1</v>
      </c>
      <c r="F12" s="94">
        <v>2</v>
      </c>
      <c r="G12" s="94">
        <v>1</v>
      </c>
      <c r="H12" s="94">
        <v>2</v>
      </c>
      <c r="I12" s="94">
        <v>2</v>
      </c>
      <c r="J12" s="94">
        <v>2</v>
      </c>
      <c r="K12" s="94">
        <v>1</v>
      </c>
      <c r="L12" s="94">
        <v>1</v>
      </c>
      <c r="M12" s="94">
        <v>1</v>
      </c>
      <c r="N12" s="94">
        <v>4</v>
      </c>
      <c r="O12" s="94">
        <v>1</v>
      </c>
      <c r="P12" s="94">
        <v>4</v>
      </c>
      <c r="Q12" s="94">
        <v>2</v>
      </c>
      <c r="R12" s="94">
        <v>1</v>
      </c>
      <c r="S12" s="94">
        <v>4</v>
      </c>
      <c r="T12" s="94">
        <v>3</v>
      </c>
      <c r="U12" s="94">
        <v>2</v>
      </c>
      <c r="V12" s="94">
        <v>4</v>
      </c>
      <c r="W12" s="94">
        <v>2</v>
      </c>
      <c r="X12" s="94">
        <v>3</v>
      </c>
      <c r="Y12" s="94">
        <v>1</v>
      </c>
      <c r="Z12" s="94">
        <v>4</v>
      </c>
      <c r="AA12" s="94">
        <v>2</v>
      </c>
      <c r="AB12" s="94">
        <v>1</v>
      </c>
      <c r="AC12" s="94">
        <v>1</v>
      </c>
      <c r="AD12" s="94">
        <v>2</v>
      </c>
      <c r="AE12" s="94">
        <v>1</v>
      </c>
      <c r="AF12" s="94">
        <v>3</v>
      </c>
      <c r="AG12" s="94">
        <v>3</v>
      </c>
      <c r="AH12" s="94">
        <v>3</v>
      </c>
      <c r="AI12" s="94">
        <v>4</v>
      </c>
      <c r="AJ12" s="94">
        <v>3</v>
      </c>
      <c r="AK12" s="94">
        <v>3</v>
      </c>
      <c r="AL12" s="94">
        <v>1</v>
      </c>
      <c r="AM12" s="94">
        <v>2</v>
      </c>
      <c r="AN12" s="94">
        <v>2</v>
      </c>
      <c r="AO12" s="94">
        <v>1</v>
      </c>
      <c r="AP12" s="94">
        <v>1</v>
      </c>
      <c r="AQ12" s="94">
        <v>3</v>
      </c>
      <c r="AR12" s="94">
        <v>2</v>
      </c>
      <c r="AS12" s="94">
        <v>1</v>
      </c>
      <c r="AT12" s="94">
        <v>3</v>
      </c>
      <c r="AU12" s="94">
        <v>1</v>
      </c>
      <c r="AV12" s="94">
        <v>1</v>
      </c>
      <c r="AW12" s="94">
        <v>1</v>
      </c>
      <c r="AX12" s="94">
        <v>4</v>
      </c>
      <c r="AY12" s="94">
        <v>3</v>
      </c>
      <c r="AZ12" s="94">
        <v>1</v>
      </c>
      <c r="BA12" s="94">
        <v>4</v>
      </c>
      <c r="BB12" s="94">
        <v>2</v>
      </c>
      <c r="BC12" s="94">
        <v>1</v>
      </c>
      <c r="BD12" s="94">
        <v>4</v>
      </c>
      <c r="BE12" s="94">
        <v>2</v>
      </c>
      <c r="BF12" s="94">
        <v>4</v>
      </c>
      <c r="BG12" s="94">
        <v>1</v>
      </c>
      <c r="BH12" s="94">
        <v>1</v>
      </c>
      <c r="BI12" s="94">
        <v>3</v>
      </c>
      <c r="BJ12" s="94">
        <v>2</v>
      </c>
      <c r="BK12" s="36">
        <v>2</v>
      </c>
      <c r="BL12" s="45" t="s">
        <v>45</v>
      </c>
    </row>
    <row r="13" spans="1:65" x14ac:dyDescent="0.25">
      <c r="A13" s="45">
        <v>8</v>
      </c>
      <c r="B13" s="45" t="s">
        <v>46</v>
      </c>
      <c r="C13" s="45" t="s">
        <v>37</v>
      </c>
      <c r="D13" s="40">
        <v>4</v>
      </c>
      <c r="E13" s="94">
        <v>4</v>
      </c>
      <c r="F13" s="94">
        <v>1</v>
      </c>
      <c r="G13" s="94">
        <v>1</v>
      </c>
      <c r="H13" s="94">
        <v>3</v>
      </c>
      <c r="I13" s="94">
        <v>1</v>
      </c>
      <c r="J13" s="94">
        <v>4</v>
      </c>
      <c r="K13" s="94">
        <v>3</v>
      </c>
      <c r="L13" s="94">
        <v>1</v>
      </c>
      <c r="M13" s="94">
        <v>2</v>
      </c>
      <c r="N13" s="94">
        <v>3</v>
      </c>
      <c r="O13" s="94">
        <v>3</v>
      </c>
      <c r="P13" s="94">
        <v>2</v>
      </c>
      <c r="Q13" s="94">
        <v>4</v>
      </c>
      <c r="R13" s="94">
        <v>1</v>
      </c>
      <c r="S13" s="94">
        <v>3</v>
      </c>
      <c r="T13" s="94">
        <v>2</v>
      </c>
      <c r="U13" s="94">
        <v>1</v>
      </c>
      <c r="V13" s="94">
        <v>1</v>
      </c>
      <c r="W13" s="94">
        <v>3</v>
      </c>
      <c r="X13" s="94">
        <v>1</v>
      </c>
      <c r="Y13" s="94">
        <v>2</v>
      </c>
      <c r="Z13" s="94">
        <v>2</v>
      </c>
      <c r="AA13" s="94">
        <v>3</v>
      </c>
      <c r="AB13" s="94">
        <v>5</v>
      </c>
      <c r="AC13" s="94">
        <v>4</v>
      </c>
      <c r="AD13" s="94">
        <v>4</v>
      </c>
      <c r="AE13" s="94">
        <v>1</v>
      </c>
      <c r="AF13" s="94">
        <v>2</v>
      </c>
      <c r="AG13" s="94">
        <v>2</v>
      </c>
      <c r="AH13" s="94">
        <v>3</v>
      </c>
      <c r="AI13" s="94">
        <v>3</v>
      </c>
      <c r="AJ13" s="94">
        <v>1</v>
      </c>
      <c r="AK13" s="94">
        <v>2</v>
      </c>
      <c r="AL13" s="94">
        <v>4</v>
      </c>
      <c r="AM13" s="94">
        <v>3</v>
      </c>
      <c r="AN13" s="94">
        <v>4</v>
      </c>
      <c r="AO13" s="94">
        <v>5</v>
      </c>
      <c r="AP13" s="94">
        <v>2</v>
      </c>
      <c r="AQ13" s="94">
        <v>2</v>
      </c>
      <c r="AR13" s="94">
        <v>2</v>
      </c>
      <c r="AS13" s="94">
        <v>2</v>
      </c>
      <c r="AT13" s="94">
        <v>1</v>
      </c>
      <c r="AU13" s="94">
        <v>3</v>
      </c>
      <c r="AV13" s="94">
        <v>1</v>
      </c>
      <c r="AW13" s="94">
        <v>1</v>
      </c>
      <c r="AX13" s="94">
        <v>2</v>
      </c>
      <c r="AY13" s="94">
        <v>3</v>
      </c>
      <c r="AZ13" s="94">
        <v>1</v>
      </c>
      <c r="BA13" s="94">
        <v>3</v>
      </c>
      <c r="BB13" s="94">
        <v>1</v>
      </c>
      <c r="BC13" s="94">
        <v>1</v>
      </c>
      <c r="BD13" s="94">
        <v>2</v>
      </c>
      <c r="BE13" s="94">
        <v>2</v>
      </c>
      <c r="BF13" s="94">
        <v>3</v>
      </c>
      <c r="BG13" s="94">
        <v>2</v>
      </c>
      <c r="BH13" s="94">
        <v>1</v>
      </c>
      <c r="BI13" s="94">
        <v>2</v>
      </c>
      <c r="BJ13" s="94">
        <v>3</v>
      </c>
      <c r="BK13" s="36">
        <v>2</v>
      </c>
      <c r="BL13" s="45" t="s">
        <v>46</v>
      </c>
      <c r="BM13" s="93"/>
    </row>
    <row r="14" spans="1:65" x14ac:dyDescent="0.25">
      <c r="A14" s="45">
        <v>9</v>
      </c>
      <c r="B14" s="45" t="s">
        <v>47</v>
      </c>
      <c r="C14" s="45" t="s">
        <v>37</v>
      </c>
      <c r="D14" s="40">
        <v>4</v>
      </c>
      <c r="E14" s="94">
        <v>4</v>
      </c>
      <c r="F14" s="94">
        <v>1</v>
      </c>
      <c r="G14" s="94">
        <v>1</v>
      </c>
      <c r="H14" s="94">
        <v>2</v>
      </c>
      <c r="I14" s="94">
        <v>1</v>
      </c>
      <c r="J14" s="94">
        <v>3</v>
      </c>
      <c r="K14" s="94">
        <v>3</v>
      </c>
      <c r="L14" s="94">
        <v>2</v>
      </c>
      <c r="M14" s="94">
        <v>2</v>
      </c>
      <c r="N14" s="94">
        <v>2</v>
      </c>
      <c r="O14" s="94">
        <v>2</v>
      </c>
      <c r="P14" s="94">
        <v>3</v>
      </c>
      <c r="Q14" s="94">
        <v>2</v>
      </c>
      <c r="R14" s="94">
        <v>1</v>
      </c>
      <c r="S14" s="94">
        <v>4</v>
      </c>
      <c r="T14" s="94">
        <v>2</v>
      </c>
      <c r="U14" s="94">
        <v>1</v>
      </c>
      <c r="V14" s="94">
        <v>2</v>
      </c>
      <c r="W14" s="94">
        <v>1</v>
      </c>
      <c r="X14" s="94">
        <v>1</v>
      </c>
      <c r="Y14" s="94">
        <v>4</v>
      </c>
      <c r="Z14" s="94">
        <v>2</v>
      </c>
      <c r="AA14" s="94">
        <v>2</v>
      </c>
      <c r="AB14" s="94">
        <v>5</v>
      </c>
      <c r="AC14" s="94">
        <v>2</v>
      </c>
      <c r="AD14" s="94">
        <v>2</v>
      </c>
      <c r="AE14" s="94">
        <v>3</v>
      </c>
      <c r="AF14" s="94">
        <v>2</v>
      </c>
      <c r="AG14" s="94">
        <v>4</v>
      </c>
      <c r="AH14" s="94">
        <v>2</v>
      </c>
      <c r="AI14" s="94">
        <v>3</v>
      </c>
      <c r="AJ14" s="94">
        <v>2</v>
      </c>
      <c r="AK14" s="94">
        <v>3</v>
      </c>
      <c r="AL14" s="94">
        <v>2</v>
      </c>
      <c r="AM14" s="94">
        <v>3</v>
      </c>
      <c r="AN14" s="94">
        <v>4</v>
      </c>
      <c r="AO14" s="94">
        <v>4</v>
      </c>
      <c r="AP14" s="94">
        <v>2</v>
      </c>
      <c r="AQ14" s="94">
        <v>2</v>
      </c>
      <c r="AR14" s="94">
        <v>2</v>
      </c>
      <c r="AS14" s="94">
        <v>2</v>
      </c>
      <c r="AT14" s="94">
        <v>2</v>
      </c>
      <c r="AU14" s="94">
        <v>2</v>
      </c>
      <c r="AV14" s="94">
        <v>4</v>
      </c>
      <c r="AW14" s="94">
        <v>2</v>
      </c>
      <c r="AX14" s="94">
        <v>2</v>
      </c>
      <c r="AY14" s="94">
        <v>2</v>
      </c>
      <c r="AZ14" s="94">
        <v>3</v>
      </c>
      <c r="BA14" s="94">
        <v>2</v>
      </c>
      <c r="BB14" s="94">
        <v>1</v>
      </c>
      <c r="BC14" s="94">
        <v>2</v>
      </c>
      <c r="BD14" s="94">
        <v>3</v>
      </c>
      <c r="BE14" s="94">
        <v>2</v>
      </c>
      <c r="BF14" s="94">
        <v>2</v>
      </c>
      <c r="BG14" s="94">
        <v>4</v>
      </c>
      <c r="BH14" s="94">
        <v>3</v>
      </c>
      <c r="BI14" s="94">
        <v>3</v>
      </c>
      <c r="BJ14" s="94">
        <v>2</v>
      </c>
      <c r="BK14" s="36">
        <v>1</v>
      </c>
      <c r="BL14" s="45" t="s">
        <v>47</v>
      </c>
    </row>
    <row r="15" spans="1:65" x14ac:dyDescent="0.25">
      <c r="A15" s="45">
        <v>10</v>
      </c>
      <c r="B15" s="45" t="s">
        <v>48</v>
      </c>
      <c r="C15" s="45" t="s">
        <v>36</v>
      </c>
      <c r="D15" s="40">
        <v>2</v>
      </c>
      <c r="E15" s="94">
        <v>4</v>
      </c>
      <c r="F15" s="94">
        <v>1</v>
      </c>
      <c r="G15" s="94">
        <v>1</v>
      </c>
      <c r="H15" s="94">
        <v>3</v>
      </c>
      <c r="I15" s="94">
        <v>2</v>
      </c>
      <c r="J15" s="94">
        <v>3</v>
      </c>
      <c r="K15" s="94">
        <v>4</v>
      </c>
      <c r="L15" s="94">
        <v>1</v>
      </c>
      <c r="M15" s="94">
        <v>1</v>
      </c>
      <c r="N15" s="94">
        <v>2</v>
      </c>
      <c r="O15" s="94">
        <v>2</v>
      </c>
      <c r="P15" s="94">
        <v>1</v>
      </c>
      <c r="Q15" s="94">
        <v>4</v>
      </c>
      <c r="R15" s="94">
        <v>1</v>
      </c>
      <c r="S15" s="94">
        <v>3</v>
      </c>
      <c r="T15" s="94">
        <v>3</v>
      </c>
      <c r="U15" s="94">
        <v>2</v>
      </c>
      <c r="V15" s="94">
        <v>2</v>
      </c>
      <c r="W15" s="94">
        <v>3</v>
      </c>
      <c r="X15" s="94">
        <v>1</v>
      </c>
      <c r="Y15" s="94">
        <v>4</v>
      </c>
      <c r="Z15" s="94">
        <v>2</v>
      </c>
      <c r="AA15" s="94">
        <v>5</v>
      </c>
      <c r="AB15" s="94">
        <v>1</v>
      </c>
      <c r="AC15" s="94">
        <v>1</v>
      </c>
      <c r="AD15" s="94">
        <v>5</v>
      </c>
      <c r="AE15" s="94">
        <v>3</v>
      </c>
      <c r="AF15" s="94">
        <v>5</v>
      </c>
      <c r="AG15" s="94">
        <v>2</v>
      </c>
      <c r="AH15" s="94">
        <v>3</v>
      </c>
      <c r="AI15" s="94">
        <v>4</v>
      </c>
      <c r="AJ15" s="94">
        <v>3</v>
      </c>
      <c r="AK15" s="94">
        <v>5</v>
      </c>
      <c r="AL15" s="94">
        <v>2</v>
      </c>
      <c r="AM15" s="94">
        <v>3</v>
      </c>
      <c r="AN15" s="94">
        <v>2</v>
      </c>
      <c r="AO15" s="94">
        <v>4</v>
      </c>
      <c r="AP15" s="94">
        <v>5</v>
      </c>
      <c r="AQ15" s="94">
        <v>5</v>
      </c>
      <c r="AR15" s="94">
        <v>3</v>
      </c>
      <c r="AS15" s="94">
        <v>4</v>
      </c>
      <c r="AT15" s="94">
        <v>1</v>
      </c>
      <c r="AU15" s="94">
        <v>1</v>
      </c>
      <c r="AV15" s="94">
        <v>5</v>
      </c>
      <c r="AW15" s="94">
        <v>3</v>
      </c>
      <c r="AX15" s="94">
        <v>3</v>
      </c>
      <c r="AY15" s="94">
        <v>3</v>
      </c>
      <c r="AZ15" s="94">
        <v>1</v>
      </c>
      <c r="BA15" s="94">
        <v>4</v>
      </c>
      <c r="BB15" s="94">
        <v>1</v>
      </c>
      <c r="BC15" s="94">
        <v>3</v>
      </c>
      <c r="BD15" s="94">
        <v>2</v>
      </c>
      <c r="BE15" s="94">
        <v>2</v>
      </c>
      <c r="BF15" s="94">
        <v>4</v>
      </c>
      <c r="BG15" s="94">
        <v>1</v>
      </c>
      <c r="BH15" s="94">
        <v>1</v>
      </c>
      <c r="BI15" s="94">
        <v>4</v>
      </c>
      <c r="BJ15" s="94">
        <v>2</v>
      </c>
      <c r="BK15" s="36">
        <v>2</v>
      </c>
      <c r="BL15" s="45" t="s">
        <v>48</v>
      </c>
    </row>
    <row r="16" spans="1:65" x14ac:dyDescent="0.25">
      <c r="A16" s="45">
        <v>11</v>
      </c>
      <c r="B16" s="45" t="s">
        <v>49</v>
      </c>
      <c r="C16" s="45" t="s">
        <v>36</v>
      </c>
      <c r="D16" s="40">
        <v>3</v>
      </c>
      <c r="E16" s="94">
        <v>5</v>
      </c>
      <c r="F16" s="94">
        <v>3</v>
      </c>
      <c r="G16" s="94">
        <v>5</v>
      </c>
      <c r="H16" s="94">
        <v>4</v>
      </c>
      <c r="I16" s="94">
        <v>3</v>
      </c>
      <c r="J16" s="94">
        <v>5</v>
      </c>
      <c r="K16" s="94">
        <v>5</v>
      </c>
      <c r="L16" s="94">
        <v>5</v>
      </c>
      <c r="M16" s="94">
        <v>4</v>
      </c>
      <c r="N16" s="94">
        <v>3</v>
      </c>
      <c r="O16" s="94">
        <v>2</v>
      </c>
      <c r="P16" s="94">
        <v>4</v>
      </c>
      <c r="Q16" s="94">
        <v>5</v>
      </c>
      <c r="R16" s="94">
        <v>4</v>
      </c>
      <c r="S16" s="94">
        <v>4</v>
      </c>
      <c r="T16" s="94">
        <v>3</v>
      </c>
      <c r="U16" s="94">
        <v>2</v>
      </c>
      <c r="V16" s="94">
        <v>3</v>
      </c>
      <c r="W16" s="94">
        <v>4</v>
      </c>
      <c r="X16" s="94">
        <v>4</v>
      </c>
      <c r="Y16" s="94">
        <v>5</v>
      </c>
      <c r="Z16" s="94">
        <v>2</v>
      </c>
      <c r="AA16" s="94">
        <v>3</v>
      </c>
      <c r="AB16" s="94">
        <v>1</v>
      </c>
      <c r="AC16" s="94">
        <v>4</v>
      </c>
      <c r="AD16" s="94">
        <v>5</v>
      </c>
      <c r="AE16" s="94">
        <v>4</v>
      </c>
      <c r="AF16" s="94">
        <v>4</v>
      </c>
      <c r="AG16" s="94">
        <v>2</v>
      </c>
      <c r="AH16" s="94">
        <v>2</v>
      </c>
      <c r="AI16" s="94">
        <v>3</v>
      </c>
      <c r="AJ16" s="94">
        <v>3</v>
      </c>
      <c r="AK16" s="94">
        <v>5</v>
      </c>
      <c r="AL16" s="94">
        <v>3</v>
      </c>
      <c r="AM16" s="94">
        <v>2</v>
      </c>
      <c r="AN16" s="94">
        <v>1</v>
      </c>
      <c r="AO16" s="94">
        <v>4</v>
      </c>
      <c r="AP16" s="94">
        <v>4</v>
      </c>
      <c r="AQ16" s="94">
        <v>5</v>
      </c>
      <c r="AR16" s="94">
        <v>3</v>
      </c>
      <c r="AS16" s="94">
        <v>3</v>
      </c>
      <c r="AT16" s="94">
        <v>1</v>
      </c>
      <c r="AU16" s="94">
        <v>1</v>
      </c>
      <c r="AV16" s="94">
        <v>5</v>
      </c>
      <c r="AW16" s="94">
        <v>4</v>
      </c>
      <c r="AX16" s="94">
        <v>4</v>
      </c>
      <c r="AY16" s="94">
        <v>4</v>
      </c>
      <c r="AZ16" s="94">
        <v>1</v>
      </c>
      <c r="BA16" s="94">
        <v>5</v>
      </c>
      <c r="BB16" s="94">
        <v>1</v>
      </c>
      <c r="BC16" s="94">
        <v>5</v>
      </c>
      <c r="BD16" s="94">
        <v>4</v>
      </c>
      <c r="BE16" s="94">
        <v>2</v>
      </c>
      <c r="BF16" s="94">
        <v>3</v>
      </c>
      <c r="BG16" s="94">
        <v>1</v>
      </c>
      <c r="BH16" s="94">
        <v>2</v>
      </c>
      <c r="BI16" s="94">
        <v>5</v>
      </c>
      <c r="BJ16" s="94">
        <v>4</v>
      </c>
      <c r="BK16" s="36">
        <v>1</v>
      </c>
      <c r="BL16" s="45" t="s">
        <v>49</v>
      </c>
    </row>
    <row r="17" spans="1:65" x14ac:dyDescent="0.25">
      <c r="A17" s="45">
        <v>12</v>
      </c>
      <c r="B17" s="45" t="s">
        <v>50</v>
      </c>
      <c r="C17" s="45" t="s">
        <v>36</v>
      </c>
      <c r="D17" s="40">
        <v>4</v>
      </c>
      <c r="E17" s="94">
        <v>1</v>
      </c>
      <c r="F17" s="94">
        <v>3</v>
      </c>
      <c r="G17" s="94">
        <v>3</v>
      </c>
      <c r="H17" s="94">
        <v>4</v>
      </c>
      <c r="I17" s="94">
        <v>2</v>
      </c>
      <c r="J17" s="94">
        <v>3</v>
      </c>
      <c r="K17" s="94">
        <v>3</v>
      </c>
      <c r="L17" s="94">
        <v>2</v>
      </c>
      <c r="M17" s="94">
        <v>2</v>
      </c>
      <c r="N17" s="94">
        <v>4</v>
      </c>
      <c r="O17" s="94">
        <v>3</v>
      </c>
      <c r="P17" s="94">
        <v>1</v>
      </c>
      <c r="Q17" s="94">
        <v>2</v>
      </c>
      <c r="R17" s="94">
        <v>1</v>
      </c>
      <c r="S17" s="94">
        <v>3</v>
      </c>
      <c r="T17" s="94">
        <v>3</v>
      </c>
      <c r="U17" s="94">
        <v>2</v>
      </c>
      <c r="V17" s="94">
        <v>4</v>
      </c>
      <c r="W17" s="94">
        <v>2</v>
      </c>
      <c r="X17" s="94">
        <v>3</v>
      </c>
      <c r="Y17" s="94">
        <v>2</v>
      </c>
      <c r="Z17" s="94">
        <v>2</v>
      </c>
      <c r="AA17" s="94">
        <v>4</v>
      </c>
      <c r="AB17" s="94">
        <v>1</v>
      </c>
      <c r="AC17" s="94">
        <v>2</v>
      </c>
      <c r="AD17" s="94">
        <v>2</v>
      </c>
      <c r="AE17" s="94">
        <v>3</v>
      </c>
      <c r="AF17" s="94">
        <v>3</v>
      </c>
      <c r="AG17" s="94">
        <v>3</v>
      </c>
      <c r="AH17" s="94">
        <v>1</v>
      </c>
      <c r="AI17" s="94">
        <v>2</v>
      </c>
      <c r="AJ17" s="94">
        <v>4</v>
      </c>
      <c r="AK17" s="94">
        <v>3</v>
      </c>
      <c r="AL17" s="94">
        <v>3</v>
      </c>
      <c r="AM17" s="94">
        <v>2</v>
      </c>
      <c r="AN17" s="94">
        <v>1</v>
      </c>
      <c r="AO17" s="94">
        <v>2</v>
      </c>
      <c r="AP17" s="94">
        <v>3</v>
      </c>
      <c r="AQ17" s="94">
        <v>5</v>
      </c>
      <c r="AR17" s="94">
        <v>2</v>
      </c>
      <c r="AS17" s="94">
        <v>1</v>
      </c>
      <c r="AT17" s="94">
        <v>1</v>
      </c>
      <c r="AU17" s="94">
        <v>1</v>
      </c>
      <c r="AV17" s="94">
        <v>3</v>
      </c>
      <c r="AW17" s="94">
        <v>4</v>
      </c>
      <c r="AX17" s="94">
        <v>5</v>
      </c>
      <c r="AY17" s="94">
        <v>3</v>
      </c>
      <c r="AZ17" s="94">
        <v>2</v>
      </c>
      <c r="BA17" s="94">
        <v>2</v>
      </c>
      <c r="BB17" s="94">
        <v>3</v>
      </c>
      <c r="BC17" s="94">
        <v>4</v>
      </c>
      <c r="BD17" s="94">
        <v>3</v>
      </c>
      <c r="BE17" s="94">
        <v>1</v>
      </c>
      <c r="BF17" s="94">
        <v>2</v>
      </c>
      <c r="BG17" s="94">
        <v>1</v>
      </c>
      <c r="BH17" s="94">
        <v>2</v>
      </c>
      <c r="BI17" s="94">
        <v>3</v>
      </c>
      <c r="BJ17" s="94">
        <v>3</v>
      </c>
      <c r="BK17" s="36">
        <v>2</v>
      </c>
      <c r="BL17" s="45" t="s">
        <v>50</v>
      </c>
    </row>
    <row r="18" spans="1:65" x14ac:dyDescent="0.25">
      <c r="A18" s="45">
        <v>13</v>
      </c>
      <c r="B18" s="45" t="s">
        <v>51</v>
      </c>
      <c r="C18" s="45" t="s">
        <v>37</v>
      </c>
      <c r="D18" s="40">
        <v>5</v>
      </c>
      <c r="E18" s="94">
        <v>5</v>
      </c>
      <c r="F18" s="94">
        <v>1</v>
      </c>
      <c r="G18" s="94">
        <v>1</v>
      </c>
      <c r="H18" s="94">
        <v>2</v>
      </c>
      <c r="I18" s="94">
        <v>3</v>
      </c>
      <c r="J18" s="94">
        <v>5</v>
      </c>
      <c r="K18" s="94">
        <v>3</v>
      </c>
      <c r="L18" s="94">
        <v>1</v>
      </c>
      <c r="M18" s="94">
        <v>1</v>
      </c>
      <c r="N18" s="94">
        <v>4</v>
      </c>
      <c r="O18" s="94">
        <v>3</v>
      </c>
      <c r="P18" s="94">
        <v>3</v>
      </c>
      <c r="Q18" s="94">
        <v>5</v>
      </c>
      <c r="R18" s="94">
        <v>1</v>
      </c>
      <c r="S18" s="94">
        <v>2</v>
      </c>
      <c r="T18" s="94">
        <v>2</v>
      </c>
      <c r="U18" s="94">
        <v>2</v>
      </c>
      <c r="V18" s="94">
        <v>4</v>
      </c>
      <c r="W18" s="94">
        <v>5</v>
      </c>
      <c r="X18" s="94">
        <v>1</v>
      </c>
      <c r="Y18" s="94">
        <v>1</v>
      </c>
      <c r="Z18" s="94">
        <v>2</v>
      </c>
      <c r="AA18" s="94">
        <v>3</v>
      </c>
      <c r="AB18" s="94">
        <v>5</v>
      </c>
      <c r="AC18" s="94">
        <v>2</v>
      </c>
      <c r="AD18" s="94">
        <v>3</v>
      </c>
      <c r="AE18" s="94">
        <v>1</v>
      </c>
      <c r="AF18" s="94">
        <v>3</v>
      </c>
      <c r="AG18" s="94">
        <v>3</v>
      </c>
      <c r="AH18" s="94">
        <v>3</v>
      </c>
      <c r="AI18" s="94">
        <v>4</v>
      </c>
      <c r="AJ18" s="94">
        <v>1</v>
      </c>
      <c r="AK18" s="94">
        <v>1</v>
      </c>
      <c r="AL18" s="94">
        <v>3</v>
      </c>
      <c r="AM18" s="94">
        <v>5</v>
      </c>
      <c r="AN18" s="94">
        <v>5</v>
      </c>
      <c r="AO18" s="94">
        <v>5</v>
      </c>
      <c r="AP18" s="94">
        <v>5</v>
      </c>
      <c r="AQ18" s="94">
        <v>3</v>
      </c>
      <c r="AR18" s="94">
        <v>2</v>
      </c>
      <c r="AS18" s="94">
        <v>4</v>
      </c>
      <c r="AT18" s="94">
        <v>1</v>
      </c>
      <c r="AU18" s="94">
        <v>5</v>
      </c>
      <c r="AV18" s="94">
        <v>1</v>
      </c>
      <c r="AW18" s="94">
        <v>1</v>
      </c>
      <c r="AX18" s="94">
        <v>2</v>
      </c>
      <c r="AY18" s="94">
        <v>4</v>
      </c>
      <c r="AZ18" s="94">
        <v>2</v>
      </c>
      <c r="BA18" s="94">
        <v>5</v>
      </c>
      <c r="BB18" s="94">
        <v>1</v>
      </c>
      <c r="BC18" s="94">
        <v>1</v>
      </c>
      <c r="BD18" s="94">
        <v>2</v>
      </c>
      <c r="BE18" s="94">
        <v>3</v>
      </c>
      <c r="BF18" s="94">
        <v>2</v>
      </c>
      <c r="BG18" s="94">
        <v>5</v>
      </c>
      <c r="BH18" s="94">
        <v>1</v>
      </c>
      <c r="BI18" s="94">
        <v>3</v>
      </c>
      <c r="BJ18" s="94">
        <v>2</v>
      </c>
      <c r="BK18" s="36">
        <v>3</v>
      </c>
      <c r="BL18" s="45" t="s">
        <v>51</v>
      </c>
    </row>
    <row r="19" spans="1:65" x14ac:dyDescent="0.25">
      <c r="A19" s="45">
        <v>14</v>
      </c>
      <c r="B19" s="45" t="s">
        <v>52</v>
      </c>
      <c r="C19" s="45" t="s">
        <v>36</v>
      </c>
      <c r="D19" s="40">
        <v>3</v>
      </c>
      <c r="E19" s="94">
        <v>2</v>
      </c>
      <c r="F19" s="94">
        <v>5</v>
      </c>
      <c r="G19" s="94">
        <v>1</v>
      </c>
      <c r="H19" s="94">
        <v>5</v>
      </c>
      <c r="I19" s="94">
        <v>3</v>
      </c>
      <c r="J19" s="94">
        <v>3</v>
      </c>
      <c r="K19" s="94">
        <v>2</v>
      </c>
      <c r="L19" s="94">
        <v>5</v>
      </c>
      <c r="M19" s="94">
        <v>2</v>
      </c>
      <c r="N19" s="94">
        <v>5</v>
      </c>
      <c r="O19" s="94">
        <v>5</v>
      </c>
      <c r="P19" s="94">
        <v>3</v>
      </c>
      <c r="Q19" s="94">
        <v>3</v>
      </c>
      <c r="R19" s="94">
        <v>5</v>
      </c>
      <c r="S19" s="94">
        <v>4</v>
      </c>
      <c r="T19" s="94">
        <v>5</v>
      </c>
      <c r="U19" s="94">
        <v>3</v>
      </c>
      <c r="V19" s="94">
        <v>1</v>
      </c>
      <c r="W19" s="94">
        <v>3</v>
      </c>
      <c r="X19" s="94">
        <v>5</v>
      </c>
      <c r="Y19" s="94">
        <v>5</v>
      </c>
      <c r="Z19" s="94">
        <v>4</v>
      </c>
      <c r="AA19" s="94">
        <v>4</v>
      </c>
      <c r="AB19" s="94">
        <v>2</v>
      </c>
      <c r="AC19" s="94">
        <v>2</v>
      </c>
      <c r="AD19" s="94">
        <v>4</v>
      </c>
      <c r="AE19" s="94">
        <v>1</v>
      </c>
      <c r="AF19" s="94">
        <v>5</v>
      </c>
      <c r="AG19" s="94">
        <v>3</v>
      </c>
      <c r="AH19" s="94">
        <v>3</v>
      </c>
      <c r="AI19" s="94">
        <v>4</v>
      </c>
      <c r="AJ19" s="94">
        <v>5</v>
      </c>
      <c r="AK19" s="94">
        <v>5</v>
      </c>
      <c r="AL19" s="94">
        <v>4</v>
      </c>
      <c r="AM19" s="94">
        <v>2</v>
      </c>
      <c r="AN19" s="94">
        <v>2</v>
      </c>
      <c r="AO19" s="94">
        <v>2</v>
      </c>
      <c r="AP19" s="94">
        <v>4</v>
      </c>
      <c r="AQ19" s="94">
        <v>5</v>
      </c>
      <c r="AR19" s="94">
        <v>4</v>
      </c>
      <c r="AS19" s="94">
        <v>3</v>
      </c>
      <c r="AT19" s="94">
        <v>1</v>
      </c>
      <c r="AU19" s="94">
        <v>2</v>
      </c>
      <c r="AV19" s="94">
        <v>5</v>
      </c>
      <c r="AW19" s="94">
        <v>1</v>
      </c>
      <c r="AX19" s="94">
        <v>5</v>
      </c>
      <c r="AY19" s="94">
        <v>2</v>
      </c>
      <c r="AZ19" s="94">
        <v>1</v>
      </c>
      <c r="BA19" s="94">
        <v>2</v>
      </c>
      <c r="BB19" s="94">
        <v>5</v>
      </c>
      <c r="BC19" s="94">
        <v>1</v>
      </c>
      <c r="BD19" s="94">
        <v>4</v>
      </c>
      <c r="BE19" s="94">
        <v>2</v>
      </c>
      <c r="BF19" s="94">
        <v>3</v>
      </c>
      <c r="BG19" s="94">
        <v>2</v>
      </c>
      <c r="BH19" s="94">
        <v>5</v>
      </c>
      <c r="BI19" s="94">
        <v>4</v>
      </c>
      <c r="BJ19" s="94">
        <v>5</v>
      </c>
      <c r="BK19" s="36">
        <v>2</v>
      </c>
      <c r="BL19" s="45" t="s">
        <v>52</v>
      </c>
    </row>
    <row r="20" spans="1:65" x14ac:dyDescent="0.25">
      <c r="A20" s="45">
        <v>15</v>
      </c>
      <c r="B20" s="45" t="s">
        <v>53</v>
      </c>
      <c r="C20" s="45" t="s">
        <v>36</v>
      </c>
      <c r="D20" s="40">
        <v>3</v>
      </c>
      <c r="E20" s="94">
        <v>4</v>
      </c>
      <c r="F20" s="94">
        <v>5</v>
      </c>
      <c r="G20" s="94">
        <v>3</v>
      </c>
      <c r="H20" s="94">
        <v>2</v>
      </c>
      <c r="I20" s="94">
        <v>1</v>
      </c>
      <c r="J20" s="94">
        <v>4</v>
      </c>
      <c r="K20" s="94">
        <v>3</v>
      </c>
      <c r="L20" s="94">
        <v>4</v>
      </c>
      <c r="M20" s="94">
        <v>3</v>
      </c>
      <c r="N20" s="94">
        <v>1</v>
      </c>
      <c r="O20" s="94">
        <v>3</v>
      </c>
      <c r="P20" s="94">
        <v>5</v>
      </c>
      <c r="Q20" s="94">
        <v>4</v>
      </c>
      <c r="R20" s="94">
        <v>4</v>
      </c>
      <c r="S20" s="94">
        <v>2</v>
      </c>
      <c r="T20" s="94">
        <v>1</v>
      </c>
      <c r="U20" s="94">
        <v>1</v>
      </c>
      <c r="V20" s="94">
        <v>4</v>
      </c>
      <c r="W20" s="94">
        <v>3</v>
      </c>
      <c r="X20" s="94">
        <v>5</v>
      </c>
      <c r="Y20" s="94">
        <v>3</v>
      </c>
      <c r="Z20" s="94">
        <v>3</v>
      </c>
      <c r="AA20" s="94">
        <v>5</v>
      </c>
      <c r="AB20" s="94">
        <v>2</v>
      </c>
      <c r="AC20" s="94">
        <v>3</v>
      </c>
      <c r="AD20" s="94">
        <v>4</v>
      </c>
      <c r="AE20" s="94">
        <v>2</v>
      </c>
      <c r="AF20" s="94">
        <v>2</v>
      </c>
      <c r="AG20" s="94">
        <v>2</v>
      </c>
      <c r="AH20" s="94">
        <v>3</v>
      </c>
      <c r="AI20" s="94">
        <v>4</v>
      </c>
      <c r="AJ20" s="94">
        <v>4</v>
      </c>
      <c r="AK20" s="94">
        <v>3</v>
      </c>
      <c r="AL20" s="94">
        <v>1</v>
      </c>
      <c r="AM20" s="94">
        <v>1</v>
      </c>
      <c r="AN20" s="94">
        <v>3</v>
      </c>
      <c r="AO20" s="94">
        <v>3</v>
      </c>
      <c r="AP20" s="94">
        <v>3</v>
      </c>
      <c r="AQ20" s="94">
        <v>3</v>
      </c>
      <c r="AR20" s="94">
        <v>2</v>
      </c>
      <c r="AS20" s="94">
        <v>1</v>
      </c>
      <c r="AT20" s="94">
        <v>3</v>
      </c>
      <c r="AU20" s="94">
        <v>1</v>
      </c>
      <c r="AV20" s="94">
        <v>3</v>
      </c>
      <c r="AW20" s="94">
        <v>2</v>
      </c>
      <c r="AX20" s="94">
        <v>1</v>
      </c>
      <c r="AY20" s="94">
        <v>1</v>
      </c>
      <c r="AZ20" s="94">
        <v>4</v>
      </c>
      <c r="BA20" s="94">
        <v>4</v>
      </c>
      <c r="BB20" s="94">
        <v>5</v>
      </c>
      <c r="BC20" s="94">
        <v>3</v>
      </c>
      <c r="BD20" s="94">
        <v>1</v>
      </c>
      <c r="BE20" s="94">
        <v>1</v>
      </c>
      <c r="BF20" s="94">
        <v>3</v>
      </c>
      <c r="BG20" s="94">
        <v>1</v>
      </c>
      <c r="BH20" s="94">
        <v>4</v>
      </c>
      <c r="BI20" s="94">
        <v>2</v>
      </c>
      <c r="BJ20" s="94">
        <v>1</v>
      </c>
      <c r="BK20" s="36">
        <v>1</v>
      </c>
      <c r="BL20" s="45" t="s">
        <v>53</v>
      </c>
    </row>
    <row r="21" spans="1:65" x14ac:dyDescent="0.25">
      <c r="A21" s="45">
        <v>16</v>
      </c>
      <c r="B21" s="45" t="s">
        <v>54</v>
      </c>
      <c r="C21" s="45" t="s">
        <v>37</v>
      </c>
      <c r="D21" s="40">
        <v>5</v>
      </c>
      <c r="E21" s="94">
        <v>4</v>
      </c>
      <c r="F21" s="94">
        <v>1</v>
      </c>
      <c r="G21" s="94">
        <v>1</v>
      </c>
      <c r="H21" s="94">
        <v>4</v>
      </c>
      <c r="I21" s="94">
        <v>2</v>
      </c>
      <c r="J21" s="94">
        <v>4</v>
      </c>
      <c r="K21" s="94">
        <v>3</v>
      </c>
      <c r="L21" s="94">
        <v>2</v>
      </c>
      <c r="M21" s="94">
        <v>1</v>
      </c>
      <c r="N21" s="94">
        <v>4</v>
      </c>
      <c r="O21" s="94">
        <v>2</v>
      </c>
      <c r="P21" s="94">
        <v>3</v>
      </c>
      <c r="Q21" s="94">
        <v>3</v>
      </c>
      <c r="R21" s="94">
        <v>1</v>
      </c>
      <c r="S21" s="94">
        <v>2</v>
      </c>
      <c r="T21" s="94">
        <v>2</v>
      </c>
      <c r="U21" s="94">
        <v>2</v>
      </c>
      <c r="V21" s="94">
        <v>2</v>
      </c>
      <c r="W21" s="94">
        <v>3</v>
      </c>
      <c r="X21" s="94">
        <v>2</v>
      </c>
      <c r="Y21" s="94">
        <v>2</v>
      </c>
      <c r="Z21" s="94">
        <v>2</v>
      </c>
      <c r="AA21" s="94">
        <v>3</v>
      </c>
      <c r="AB21" s="94">
        <v>2</v>
      </c>
      <c r="AC21" s="94">
        <v>3</v>
      </c>
      <c r="AD21" s="94">
        <v>3</v>
      </c>
      <c r="AE21" s="94">
        <v>1</v>
      </c>
      <c r="AF21" s="94">
        <v>2</v>
      </c>
      <c r="AG21" s="94">
        <v>2</v>
      </c>
      <c r="AH21" s="94">
        <v>4</v>
      </c>
      <c r="AI21" s="94">
        <v>4</v>
      </c>
      <c r="AJ21" s="94">
        <v>2</v>
      </c>
      <c r="AK21" s="94">
        <v>2</v>
      </c>
      <c r="AL21" s="94">
        <v>3</v>
      </c>
      <c r="AM21" s="94">
        <v>2</v>
      </c>
      <c r="AN21" s="94">
        <v>4</v>
      </c>
      <c r="AO21" s="94">
        <v>3</v>
      </c>
      <c r="AP21" s="94">
        <v>2</v>
      </c>
      <c r="AQ21" s="94">
        <v>3</v>
      </c>
      <c r="AR21" s="94">
        <v>2</v>
      </c>
      <c r="AS21" s="94">
        <v>2</v>
      </c>
      <c r="AT21" s="94">
        <v>2</v>
      </c>
      <c r="AU21" s="94">
        <v>3</v>
      </c>
      <c r="AV21" s="94">
        <v>1</v>
      </c>
      <c r="AW21" s="94">
        <v>1</v>
      </c>
      <c r="AX21" s="94">
        <v>3</v>
      </c>
      <c r="AY21" s="94">
        <v>2</v>
      </c>
      <c r="AZ21" s="94">
        <v>2</v>
      </c>
      <c r="BA21" s="94">
        <v>3</v>
      </c>
      <c r="BB21" s="94">
        <v>1</v>
      </c>
      <c r="BC21" s="94">
        <v>2</v>
      </c>
      <c r="BD21" s="94">
        <v>3</v>
      </c>
      <c r="BE21" s="94">
        <v>2</v>
      </c>
      <c r="BF21" s="94">
        <v>3</v>
      </c>
      <c r="BG21" s="94">
        <v>3</v>
      </c>
      <c r="BH21" s="94">
        <v>1</v>
      </c>
      <c r="BI21" s="94">
        <v>2</v>
      </c>
      <c r="BJ21" s="94">
        <v>2</v>
      </c>
      <c r="BK21" s="36">
        <v>1</v>
      </c>
      <c r="BL21" s="45" t="s">
        <v>54</v>
      </c>
      <c r="BM21" s="93"/>
    </row>
    <row r="22" spans="1:65" x14ac:dyDescent="0.25">
      <c r="A22" s="45">
        <v>17</v>
      </c>
      <c r="B22" s="45" t="s">
        <v>55</v>
      </c>
      <c r="C22" s="45" t="s">
        <v>37</v>
      </c>
      <c r="D22" s="40">
        <v>4</v>
      </c>
      <c r="E22" s="94">
        <v>3</v>
      </c>
      <c r="F22" s="94">
        <v>1</v>
      </c>
      <c r="G22" s="94">
        <v>1</v>
      </c>
      <c r="H22" s="94">
        <v>1</v>
      </c>
      <c r="I22" s="94">
        <v>2</v>
      </c>
      <c r="J22" s="94">
        <v>4</v>
      </c>
      <c r="K22" s="94">
        <v>3</v>
      </c>
      <c r="L22" s="94">
        <v>2</v>
      </c>
      <c r="M22" s="94">
        <v>1</v>
      </c>
      <c r="N22" s="94">
        <v>3</v>
      </c>
      <c r="O22" s="94">
        <v>3</v>
      </c>
      <c r="P22" s="94">
        <v>1</v>
      </c>
      <c r="Q22" s="94">
        <v>5</v>
      </c>
      <c r="R22" s="94">
        <v>1</v>
      </c>
      <c r="S22" s="94">
        <v>3</v>
      </c>
      <c r="T22" s="94">
        <v>1</v>
      </c>
      <c r="U22" s="94">
        <v>1</v>
      </c>
      <c r="V22" s="94">
        <v>2</v>
      </c>
      <c r="W22" s="94">
        <v>1</v>
      </c>
      <c r="X22" s="94">
        <v>3</v>
      </c>
      <c r="Y22" s="94">
        <v>2</v>
      </c>
      <c r="Z22" s="94">
        <v>2</v>
      </c>
      <c r="AA22" s="94">
        <v>2</v>
      </c>
      <c r="AB22" s="94">
        <v>5</v>
      </c>
      <c r="AC22" s="94">
        <v>1</v>
      </c>
      <c r="AD22" s="94">
        <v>4</v>
      </c>
      <c r="AE22" s="94">
        <v>1</v>
      </c>
      <c r="AF22" s="94">
        <v>4</v>
      </c>
      <c r="AG22" s="94">
        <v>2</v>
      </c>
      <c r="AH22" s="94">
        <v>4</v>
      </c>
      <c r="AI22" s="94">
        <v>5</v>
      </c>
      <c r="AJ22" s="94">
        <v>1</v>
      </c>
      <c r="AK22" s="94">
        <v>3</v>
      </c>
      <c r="AL22" s="94">
        <v>2</v>
      </c>
      <c r="AM22" s="94">
        <v>1</v>
      </c>
      <c r="AN22" s="94">
        <v>3</v>
      </c>
      <c r="AO22" s="94">
        <v>4</v>
      </c>
      <c r="AP22" s="94">
        <v>1</v>
      </c>
      <c r="AQ22" s="94">
        <v>2</v>
      </c>
      <c r="AR22" s="94">
        <v>1</v>
      </c>
      <c r="AS22" s="94">
        <v>1</v>
      </c>
      <c r="AT22" s="94">
        <v>1</v>
      </c>
      <c r="AU22" s="94">
        <v>5</v>
      </c>
      <c r="AV22" s="94">
        <v>1</v>
      </c>
      <c r="AW22" s="94">
        <v>1</v>
      </c>
      <c r="AX22" s="94">
        <v>3</v>
      </c>
      <c r="AY22" s="94">
        <v>2</v>
      </c>
      <c r="AZ22" s="94">
        <v>2</v>
      </c>
      <c r="BA22" s="94">
        <v>4</v>
      </c>
      <c r="BB22" s="94">
        <v>1</v>
      </c>
      <c r="BC22" s="94">
        <v>1</v>
      </c>
      <c r="BD22" s="94">
        <v>3</v>
      </c>
      <c r="BE22" s="94">
        <v>1</v>
      </c>
      <c r="BF22" s="94">
        <v>3</v>
      </c>
      <c r="BG22" s="94">
        <v>5</v>
      </c>
      <c r="BH22" s="94">
        <v>1</v>
      </c>
      <c r="BI22" s="94">
        <v>4</v>
      </c>
      <c r="BJ22" s="94">
        <v>1</v>
      </c>
      <c r="BK22" s="36">
        <v>1</v>
      </c>
      <c r="BL22" s="45" t="s">
        <v>55</v>
      </c>
    </row>
    <row r="23" spans="1:65" x14ac:dyDescent="0.25">
      <c r="A23" s="45">
        <v>18</v>
      </c>
      <c r="B23" s="45" t="s">
        <v>56</v>
      </c>
      <c r="C23" s="45" t="s">
        <v>36</v>
      </c>
      <c r="D23" s="40">
        <v>1</v>
      </c>
      <c r="E23" s="94">
        <v>2</v>
      </c>
      <c r="F23" s="94">
        <v>5</v>
      </c>
      <c r="G23" s="94">
        <v>4</v>
      </c>
      <c r="H23" s="94">
        <v>4</v>
      </c>
      <c r="I23" s="94">
        <v>2</v>
      </c>
      <c r="J23" s="94">
        <v>1</v>
      </c>
      <c r="K23" s="94">
        <v>2</v>
      </c>
      <c r="L23" s="94">
        <v>3</v>
      </c>
      <c r="M23" s="94">
        <v>3</v>
      </c>
      <c r="N23" s="94">
        <v>1</v>
      </c>
      <c r="O23" s="94">
        <v>1</v>
      </c>
      <c r="P23" s="94">
        <v>1</v>
      </c>
      <c r="Q23" s="94">
        <v>2</v>
      </c>
      <c r="R23" s="94">
        <v>3</v>
      </c>
      <c r="S23" s="94">
        <v>3</v>
      </c>
      <c r="T23" s="94">
        <v>5</v>
      </c>
      <c r="U23" s="94">
        <v>2</v>
      </c>
      <c r="V23" s="94">
        <v>3</v>
      </c>
      <c r="W23" s="94">
        <v>2</v>
      </c>
      <c r="X23" s="94">
        <v>5</v>
      </c>
      <c r="Y23" s="94">
        <v>5</v>
      </c>
      <c r="Z23" s="94">
        <v>3</v>
      </c>
      <c r="AA23" s="94">
        <v>3</v>
      </c>
      <c r="AB23" s="94">
        <v>1</v>
      </c>
      <c r="AC23" s="94">
        <v>4</v>
      </c>
      <c r="AD23" s="94">
        <v>4</v>
      </c>
      <c r="AE23" s="94">
        <v>4</v>
      </c>
      <c r="AF23" s="94">
        <v>4</v>
      </c>
      <c r="AG23" s="94">
        <v>3</v>
      </c>
      <c r="AH23" s="94">
        <v>2</v>
      </c>
      <c r="AI23" s="94">
        <v>2</v>
      </c>
      <c r="AJ23" s="94">
        <v>5</v>
      </c>
      <c r="AK23" s="94">
        <v>5</v>
      </c>
      <c r="AL23" s="94">
        <v>4</v>
      </c>
      <c r="AM23" s="94">
        <v>2</v>
      </c>
      <c r="AN23" s="94">
        <v>1</v>
      </c>
      <c r="AO23" s="94">
        <v>1</v>
      </c>
      <c r="AP23" s="94">
        <v>3</v>
      </c>
      <c r="AQ23" s="94">
        <v>5</v>
      </c>
      <c r="AR23" s="94">
        <v>3</v>
      </c>
      <c r="AS23" s="94">
        <v>3</v>
      </c>
      <c r="AT23" s="94">
        <v>1</v>
      </c>
      <c r="AU23" s="94">
        <v>1</v>
      </c>
      <c r="AV23" s="94">
        <v>2</v>
      </c>
      <c r="AW23" s="94">
        <v>4</v>
      </c>
      <c r="AX23" s="94">
        <v>5</v>
      </c>
      <c r="AY23" s="94">
        <v>4</v>
      </c>
      <c r="AZ23" s="94">
        <v>1</v>
      </c>
      <c r="BA23" s="94">
        <v>1</v>
      </c>
      <c r="BB23" s="94">
        <v>5</v>
      </c>
      <c r="BC23" s="94">
        <v>4</v>
      </c>
      <c r="BD23" s="94">
        <v>4</v>
      </c>
      <c r="BE23" s="94">
        <v>2</v>
      </c>
      <c r="BF23" s="94">
        <v>4</v>
      </c>
      <c r="BG23" s="94">
        <v>1</v>
      </c>
      <c r="BH23" s="94">
        <v>5</v>
      </c>
      <c r="BI23" s="94">
        <v>5</v>
      </c>
      <c r="BJ23" s="94">
        <v>4</v>
      </c>
      <c r="BK23" s="36">
        <v>1</v>
      </c>
      <c r="BL23" s="45" t="s">
        <v>56</v>
      </c>
    </row>
    <row r="24" spans="1:65" x14ac:dyDescent="0.25">
      <c r="A24" s="45">
        <v>19</v>
      </c>
      <c r="B24" s="45" t="s">
        <v>57</v>
      </c>
      <c r="C24" s="45" t="s">
        <v>37</v>
      </c>
      <c r="D24" s="40">
        <v>4</v>
      </c>
      <c r="E24" s="94">
        <v>1</v>
      </c>
      <c r="F24" s="94">
        <v>1</v>
      </c>
      <c r="G24" s="94">
        <v>2</v>
      </c>
      <c r="H24" s="94">
        <v>5</v>
      </c>
      <c r="I24" s="94">
        <v>4</v>
      </c>
      <c r="J24" s="94">
        <v>3</v>
      </c>
      <c r="K24" s="94">
        <v>3</v>
      </c>
      <c r="L24" s="94">
        <v>1</v>
      </c>
      <c r="M24" s="94">
        <v>2</v>
      </c>
      <c r="N24" s="94">
        <v>5</v>
      </c>
      <c r="O24" s="94">
        <v>2</v>
      </c>
      <c r="P24" s="94">
        <v>3</v>
      </c>
      <c r="Q24" s="94">
        <v>1</v>
      </c>
      <c r="R24" s="94">
        <v>1</v>
      </c>
      <c r="S24" s="94">
        <v>2</v>
      </c>
      <c r="T24" s="94">
        <v>3</v>
      </c>
      <c r="U24" s="94">
        <v>4</v>
      </c>
      <c r="V24" s="94">
        <v>4</v>
      </c>
      <c r="W24" s="94">
        <v>1</v>
      </c>
      <c r="X24" s="94">
        <v>4</v>
      </c>
      <c r="Y24" s="94">
        <v>5</v>
      </c>
      <c r="Z24" s="94">
        <v>5</v>
      </c>
      <c r="AA24" s="94">
        <v>2</v>
      </c>
      <c r="AB24" s="94">
        <v>1</v>
      </c>
      <c r="AC24" s="94">
        <v>1</v>
      </c>
      <c r="AD24" s="94">
        <v>3</v>
      </c>
      <c r="AE24" s="94">
        <v>2</v>
      </c>
      <c r="AF24" s="94">
        <v>5</v>
      </c>
      <c r="AG24" s="94">
        <v>5</v>
      </c>
      <c r="AH24" s="94">
        <v>2</v>
      </c>
      <c r="AI24" s="94">
        <v>3</v>
      </c>
      <c r="AJ24" s="94">
        <v>2</v>
      </c>
      <c r="AK24" s="94">
        <v>4</v>
      </c>
      <c r="AL24" s="94">
        <v>5</v>
      </c>
      <c r="AM24" s="94">
        <v>3</v>
      </c>
      <c r="AN24" s="94">
        <v>1</v>
      </c>
      <c r="AO24" s="94">
        <v>1</v>
      </c>
      <c r="AP24" s="94">
        <v>2</v>
      </c>
      <c r="AQ24" s="94">
        <v>5</v>
      </c>
      <c r="AR24" s="94">
        <v>4</v>
      </c>
      <c r="AS24" s="94">
        <v>2</v>
      </c>
      <c r="AT24" s="94">
        <v>3</v>
      </c>
      <c r="AU24" s="94">
        <v>1</v>
      </c>
      <c r="AV24" s="94">
        <v>3</v>
      </c>
      <c r="AW24" s="94">
        <v>2</v>
      </c>
      <c r="AX24" s="94">
        <v>5</v>
      </c>
      <c r="AY24" s="94">
        <v>5</v>
      </c>
      <c r="AZ24" s="94">
        <v>3</v>
      </c>
      <c r="BA24" s="94">
        <v>3</v>
      </c>
      <c r="BB24" s="94">
        <v>2</v>
      </c>
      <c r="BC24" s="94">
        <v>2</v>
      </c>
      <c r="BD24" s="94">
        <v>5</v>
      </c>
      <c r="BE24" s="94">
        <v>4</v>
      </c>
      <c r="BF24" s="94">
        <v>4</v>
      </c>
      <c r="BG24" s="94">
        <v>2</v>
      </c>
      <c r="BH24" s="94">
        <v>1</v>
      </c>
      <c r="BI24" s="94">
        <v>5</v>
      </c>
      <c r="BJ24" s="94">
        <v>3</v>
      </c>
      <c r="BK24" s="36">
        <v>4</v>
      </c>
      <c r="BL24" s="45" t="s">
        <v>57</v>
      </c>
    </row>
    <row r="25" spans="1:65" x14ac:dyDescent="0.25">
      <c r="A25" s="45">
        <v>20</v>
      </c>
      <c r="B25" s="45" t="s">
        <v>58</v>
      </c>
      <c r="C25" s="45" t="s">
        <v>37</v>
      </c>
      <c r="D25" s="40">
        <v>3</v>
      </c>
      <c r="E25" s="94">
        <v>4</v>
      </c>
      <c r="F25" s="94">
        <v>1</v>
      </c>
      <c r="G25" s="94">
        <v>2</v>
      </c>
      <c r="H25" s="94">
        <v>4</v>
      </c>
      <c r="I25" s="94">
        <v>2</v>
      </c>
      <c r="J25" s="94">
        <v>4</v>
      </c>
      <c r="K25" s="94">
        <v>3</v>
      </c>
      <c r="L25" s="94">
        <v>2</v>
      </c>
      <c r="M25" s="94">
        <v>2</v>
      </c>
      <c r="N25" s="94">
        <v>4</v>
      </c>
      <c r="O25" s="94">
        <v>3</v>
      </c>
      <c r="P25" s="94">
        <v>2</v>
      </c>
      <c r="Q25" s="94">
        <v>4</v>
      </c>
      <c r="R25" s="94">
        <v>1</v>
      </c>
      <c r="S25" s="94">
        <v>5</v>
      </c>
      <c r="T25" s="94">
        <v>4</v>
      </c>
      <c r="U25" s="94">
        <v>2</v>
      </c>
      <c r="V25" s="94">
        <v>3</v>
      </c>
      <c r="W25" s="94">
        <v>5</v>
      </c>
      <c r="X25" s="94">
        <v>2</v>
      </c>
      <c r="Y25" s="94">
        <v>5</v>
      </c>
      <c r="Z25" s="94">
        <v>2</v>
      </c>
      <c r="AA25" s="94">
        <v>3</v>
      </c>
      <c r="AB25" s="94">
        <v>1</v>
      </c>
      <c r="AC25" s="94">
        <v>4</v>
      </c>
      <c r="AD25" s="94">
        <v>3</v>
      </c>
      <c r="AE25" s="94">
        <v>1</v>
      </c>
      <c r="AF25" s="94">
        <v>4</v>
      </c>
      <c r="AG25" s="94">
        <v>2</v>
      </c>
      <c r="AH25" s="94">
        <v>2</v>
      </c>
      <c r="AI25" s="94">
        <v>3</v>
      </c>
      <c r="AJ25" s="94">
        <v>1</v>
      </c>
      <c r="AK25" s="94">
        <v>4</v>
      </c>
      <c r="AL25" s="94">
        <v>3</v>
      </c>
      <c r="AM25" s="94">
        <v>2</v>
      </c>
      <c r="AN25" s="94">
        <v>2</v>
      </c>
      <c r="AO25" s="94">
        <v>4</v>
      </c>
      <c r="AP25" s="94">
        <v>2</v>
      </c>
      <c r="AQ25" s="94">
        <v>4</v>
      </c>
      <c r="AR25" s="94">
        <v>1</v>
      </c>
      <c r="AS25" s="94">
        <v>3</v>
      </c>
      <c r="AT25" s="94">
        <v>2</v>
      </c>
      <c r="AU25" s="94">
        <v>1</v>
      </c>
      <c r="AV25" s="94">
        <v>1</v>
      </c>
      <c r="AW25" s="94">
        <v>1</v>
      </c>
      <c r="AX25" s="94">
        <v>5</v>
      </c>
      <c r="AY25" s="94">
        <v>2</v>
      </c>
      <c r="AZ25" s="94">
        <v>1</v>
      </c>
      <c r="BA25" s="94">
        <v>4</v>
      </c>
      <c r="BB25" s="94">
        <v>1</v>
      </c>
      <c r="BC25" s="94">
        <v>3</v>
      </c>
      <c r="BD25" s="94">
        <v>4</v>
      </c>
      <c r="BE25" s="94">
        <v>4</v>
      </c>
      <c r="BF25" s="94">
        <v>1</v>
      </c>
      <c r="BG25" s="94">
        <v>1</v>
      </c>
      <c r="BH25" s="94">
        <v>1</v>
      </c>
      <c r="BI25" s="94">
        <v>5</v>
      </c>
      <c r="BJ25" s="94">
        <v>3</v>
      </c>
      <c r="BK25" s="36">
        <v>2</v>
      </c>
      <c r="BL25" s="45" t="s">
        <v>58</v>
      </c>
    </row>
    <row r="26" spans="1:65" x14ac:dyDescent="0.25">
      <c r="A26" s="45">
        <v>21</v>
      </c>
      <c r="B26" s="45" t="s">
        <v>59</v>
      </c>
      <c r="C26" s="45" t="s">
        <v>37</v>
      </c>
      <c r="D26" s="40">
        <v>4</v>
      </c>
      <c r="E26" s="94">
        <v>5</v>
      </c>
      <c r="F26" s="94">
        <v>3</v>
      </c>
      <c r="G26" s="94">
        <v>2</v>
      </c>
      <c r="H26" s="94">
        <v>3</v>
      </c>
      <c r="I26" s="94">
        <v>1</v>
      </c>
      <c r="J26" s="94">
        <v>3</v>
      </c>
      <c r="K26" s="94">
        <v>3</v>
      </c>
      <c r="L26" s="94">
        <v>1</v>
      </c>
      <c r="M26" s="94">
        <v>3</v>
      </c>
      <c r="N26" s="94">
        <v>4</v>
      </c>
      <c r="O26" s="94">
        <v>2</v>
      </c>
      <c r="P26" s="94">
        <v>2</v>
      </c>
      <c r="Q26" s="94">
        <v>3</v>
      </c>
      <c r="R26" s="94">
        <v>1</v>
      </c>
      <c r="S26" s="94">
        <v>3</v>
      </c>
      <c r="T26" s="94">
        <v>1</v>
      </c>
      <c r="U26" s="94">
        <v>1</v>
      </c>
      <c r="V26" s="94">
        <v>1</v>
      </c>
      <c r="W26" s="94">
        <v>2</v>
      </c>
      <c r="X26" s="94">
        <v>4</v>
      </c>
      <c r="Y26" s="94">
        <v>3</v>
      </c>
      <c r="Z26" s="94">
        <v>2</v>
      </c>
      <c r="AA26" s="94">
        <v>3</v>
      </c>
      <c r="AB26" s="94">
        <v>1</v>
      </c>
      <c r="AC26" s="94">
        <v>1</v>
      </c>
      <c r="AD26" s="94">
        <v>3</v>
      </c>
      <c r="AE26" s="94">
        <v>1</v>
      </c>
      <c r="AF26" s="94">
        <v>1</v>
      </c>
      <c r="AG26" s="94">
        <v>2</v>
      </c>
      <c r="AH26" s="94">
        <v>1</v>
      </c>
      <c r="AI26" s="94">
        <v>2</v>
      </c>
      <c r="AJ26" s="94">
        <v>4</v>
      </c>
      <c r="AK26" s="94">
        <v>1</v>
      </c>
      <c r="AL26" s="94">
        <v>4</v>
      </c>
      <c r="AM26" s="94">
        <v>1</v>
      </c>
      <c r="AN26" s="94">
        <v>1</v>
      </c>
      <c r="AO26" s="94">
        <v>5</v>
      </c>
      <c r="AP26" s="94">
        <v>4</v>
      </c>
      <c r="AQ26" s="94">
        <v>3</v>
      </c>
      <c r="AR26" s="94">
        <v>3</v>
      </c>
      <c r="AS26" s="94">
        <v>1</v>
      </c>
      <c r="AT26" s="94">
        <v>1</v>
      </c>
      <c r="AU26" s="94">
        <v>1</v>
      </c>
      <c r="AV26" s="94">
        <v>4</v>
      </c>
      <c r="AW26" s="94">
        <v>2</v>
      </c>
      <c r="AX26" s="94">
        <v>3</v>
      </c>
      <c r="AY26" s="94">
        <v>3</v>
      </c>
      <c r="AZ26" s="94">
        <v>1</v>
      </c>
      <c r="BA26" s="94">
        <v>2</v>
      </c>
      <c r="BB26" s="94">
        <v>3</v>
      </c>
      <c r="BC26" s="94">
        <v>1</v>
      </c>
      <c r="BD26" s="94">
        <v>3</v>
      </c>
      <c r="BE26" s="94">
        <v>2</v>
      </c>
      <c r="BF26" s="94">
        <v>2</v>
      </c>
      <c r="BG26" s="94">
        <v>1</v>
      </c>
      <c r="BH26" s="94">
        <v>3</v>
      </c>
      <c r="BI26" s="94">
        <v>2</v>
      </c>
      <c r="BJ26" s="94">
        <v>4</v>
      </c>
      <c r="BK26" s="36">
        <v>3</v>
      </c>
      <c r="BL26" s="45" t="s">
        <v>59</v>
      </c>
    </row>
    <row r="27" spans="1:65" x14ac:dyDescent="0.25">
      <c r="A27" s="45">
        <v>22</v>
      </c>
      <c r="B27" s="45" t="s">
        <v>60</v>
      </c>
      <c r="C27" s="45" t="s">
        <v>37</v>
      </c>
      <c r="D27" s="40">
        <v>5</v>
      </c>
      <c r="E27" s="94">
        <v>5</v>
      </c>
      <c r="F27" s="94">
        <v>1</v>
      </c>
      <c r="G27" s="94">
        <v>1</v>
      </c>
      <c r="H27" s="94">
        <v>3</v>
      </c>
      <c r="I27" s="94">
        <v>1</v>
      </c>
      <c r="J27" s="94">
        <v>5</v>
      </c>
      <c r="K27" s="94">
        <v>5</v>
      </c>
      <c r="L27" s="94">
        <v>2</v>
      </c>
      <c r="M27" s="94">
        <v>2</v>
      </c>
      <c r="N27" s="94">
        <v>2</v>
      </c>
      <c r="O27" s="94">
        <v>5</v>
      </c>
      <c r="P27" s="94">
        <v>4</v>
      </c>
      <c r="Q27" s="94">
        <v>5</v>
      </c>
      <c r="R27" s="94">
        <v>4</v>
      </c>
      <c r="S27" s="94">
        <v>2</v>
      </c>
      <c r="T27" s="94">
        <v>3</v>
      </c>
      <c r="U27" s="94">
        <v>5</v>
      </c>
      <c r="V27" s="94">
        <v>3</v>
      </c>
      <c r="W27" s="94">
        <v>4</v>
      </c>
      <c r="X27" s="94">
        <v>2</v>
      </c>
      <c r="Y27" s="94">
        <v>2</v>
      </c>
      <c r="Z27" s="94">
        <v>1</v>
      </c>
      <c r="AA27" s="94">
        <v>3</v>
      </c>
      <c r="AB27" s="94">
        <v>5</v>
      </c>
      <c r="AC27" s="94">
        <v>3</v>
      </c>
      <c r="AD27" s="94">
        <v>3</v>
      </c>
      <c r="AE27" s="94">
        <v>1</v>
      </c>
      <c r="AF27" s="94">
        <v>2</v>
      </c>
      <c r="AG27" s="94">
        <v>2</v>
      </c>
      <c r="AH27" s="94">
        <v>1</v>
      </c>
      <c r="AI27" s="94">
        <v>3</v>
      </c>
      <c r="AJ27" s="94">
        <v>1</v>
      </c>
      <c r="AK27" s="94">
        <v>2</v>
      </c>
      <c r="AL27" s="94">
        <v>2</v>
      </c>
      <c r="AM27" s="94">
        <v>3</v>
      </c>
      <c r="AN27" s="94">
        <v>5</v>
      </c>
      <c r="AO27" s="94">
        <v>5</v>
      </c>
      <c r="AP27" s="94">
        <v>4</v>
      </c>
      <c r="AQ27" s="94">
        <v>3</v>
      </c>
      <c r="AR27" s="94">
        <v>2</v>
      </c>
      <c r="AS27" s="94">
        <v>3</v>
      </c>
      <c r="AT27" s="94">
        <v>1</v>
      </c>
      <c r="AU27" s="94">
        <v>5</v>
      </c>
      <c r="AV27" s="94">
        <v>1</v>
      </c>
      <c r="AW27" s="94">
        <v>1</v>
      </c>
      <c r="AX27" s="94">
        <v>3</v>
      </c>
      <c r="AY27" s="94">
        <v>2</v>
      </c>
      <c r="AZ27" s="94">
        <v>4</v>
      </c>
      <c r="BA27" s="94">
        <v>5</v>
      </c>
      <c r="BB27" s="94">
        <v>1</v>
      </c>
      <c r="BC27" s="94">
        <v>1</v>
      </c>
      <c r="BD27" s="94">
        <v>3</v>
      </c>
      <c r="BE27" s="94">
        <v>2</v>
      </c>
      <c r="BF27" s="94">
        <v>3</v>
      </c>
      <c r="BG27" s="94">
        <v>5</v>
      </c>
      <c r="BH27" s="94">
        <v>2</v>
      </c>
      <c r="BI27" s="94">
        <v>2</v>
      </c>
      <c r="BJ27" s="94">
        <v>2</v>
      </c>
      <c r="BK27" s="36">
        <v>2</v>
      </c>
      <c r="BL27" s="45" t="s">
        <v>60</v>
      </c>
    </row>
    <row r="28" spans="1:65" x14ac:dyDescent="0.25">
      <c r="A28" s="45">
        <v>23</v>
      </c>
      <c r="B28" s="45" t="s">
        <v>61</v>
      </c>
      <c r="C28" s="45" t="s">
        <v>37</v>
      </c>
      <c r="D28" s="40">
        <v>5</v>
      </c>
      <c r="E28" s="94">
        <v>5</v>
      </c>
      <c r="F28" s="94">
        <v>1</v>
      </c>
      <c r="G28" s="94">
        <v>1</v>
      </c>
      <c r="H28" s="94">
        <v>3</v>
      </c>
      <c r="I28" s="94">
        <v>1</v>
      </c>
      <c r="J28" s="94">
        <v>5</v>
      </c>
      <c r="K28" s="94">
        <v>5</v>
      </c>
      <c r="L28" s="94">
        <v>2</v>
      </c>
      <c r="M28" s="94">
        <v>1</v>
      </c>
      <c r="N28" s="94">
        <v>4</v>
      </c>
      <c r="O28" s="94">
        <v>1</v>
      </c>
      <c r="P28" s="94">
        <v>1</v>
      </c>
      <c r="Q28" s="94">
        <v>5</v>
      </c>
      <c r="R28" s="94">
        <v>1</v>
      </c>
      <c r="S28" s="94">
        <v>2</v>
      </c>
      <c r="T28" s="94">
        <v>2</v>
      </c>
      <c r="U28" s="94">
        <v>1</v>
      </c>
      <c r="V28" s="94">
        <v>2</v>
      </c>
      <c r="W28" s="94">
        <v>3</v>
      </c>
      <c r="X28" s="94">
        <v>3</v>
      </c>
      <c r="Y28" s="94">
        <v>3</v>
      </c>
      <c r="Z28" s="94">
        <v>3</v>
      </c>
      <c r="AA28" s="94">
        <v>4</v>
      </c>
      <c r="AB28" s="94">
        <v>5</v>
      </c>
      <c r="AC28" s="94">
        <v>4</v>
      </c>
      <c r="AD28" s="94">
        <v>4</v>
      </c>
      <c r="AE28" s="94">
        <v>1</v>
      </c>
      <c r="AF28" s="94">
        <v>2</v>
      </c>
      <c r="AG28" s="94">
        <v>2</v>
      </c>
      <c r="AH28" s="94">
        <v>3</v>
      </c>
      <c r="AI28" s="94">
        <v>4</v>
      </c>
      <c r="AJ28" s="94">
        <v>1</v>
      </c>
      <c r="AK28" s="94">
        <v>4</v>
      </c>
      <c r="AL28" s="94">
        <v>2</v>
      </c>
      <c r="AM28" s="94">
        <v>4</v>
      </c>
      <c r="AN28" s="94">
        <v>2</v>
      </c>
      <c r="AO28" s="94">
        <v>4</v>
      </c>
      <c r="AP28" s="94">
        <v>2</v>
      </c>
      <c r="AQ28" s="94">
        <v>2</v>
      </c>
      <c r="AR28" s="94">
        <v>2</v>
      </c>
      <c r="AS28" s="94">
        <v>1</v>
      </c>
      <c r="AT28" s="94">
        <v>1</v>
      </c>
      <c r="AU28" s="94">
        <v>5</v>
      </c>
      <c r="AV28" s="94">
        <v>2</v>
      </c>
      <c r="AW28" s="94">
        <v>1</v>
      </c>
      <c r="AX28" s="94">
        <v>3</v>
      </c>
      <c r="AY28" s="94">
        <v>1</v>
      </c>
      <c r="AZ28" s="94">
        <v>1</v>
      </c>
      <c r="BA28" s="94">
        <v>5</v>
      </c>
      <c r="BB28" s="94">
        <v>1</v>
      </c>
      <c r="BC28" s="94">
        <v>2</v>
      </c>
      <c r="BD28" s="94">
        <v>4</v>
      </c>
      <c r="BE28" s="94">
        <v>3</v>
      </c>
      <c r="BF28" s="94">
        <v>1</v>
      </c>
      <c r="BG28" s="94">
        <v>5</v>
      </c>
      <c r="BH28" s="94">
        <v>4</v>
      </c>
      <c r="BI28" s="94">
        <v>4</v>
      </c>
      <c r="BJ28" s="94">
        <v>4</v>
      </c>
      <c r="BK28" s="36">
        <v>1</v>
      </c>
      <c r="BL28" s="45" t="s">
        <v>61</v>
      </c>
    </row>
    <row r="29" spans="1:65" x14ac:dyDescent="0.25">
      <c r="A29" s="45">
        <v>24</v>
      </c>
      <c r="B29" s="45" t="s">
        <v>62</v>
      </c>
      <c r="C29" s="45" t="s">
        <v>37</v>
      </c>
      <c r="D29" s="40">
        <v>4</v>
      </c>
      <c r="E29" s="40">
        <v>5</v>
      </c>
      <c r="F29" s="40">
        <v>1</v>
      </c>
      <c r="G29" s="40">
        <v>1</v>
      </c>
      <c r="H29" s="40">
        <v>4</v>
      </c>
      <c r="I29" s="40">
        <v>1</v>
      </c>
      <c r="J29" s="40">
        <v>4</v>
      </c>
      <c r="K29" s="40">
        <v>5</v>
      </c>
      <c r="L29" s="40">
        <v>1</v>
      </c>
      <c r="M29" s="40">
        <v>1</v>
      </c>
      <c r="N29" s="40">
        <v>4</v>
      </c>
      <c r="O29" s="40">
        <v>3</v>
      </c>
      <c r="P29" s="40">
        <v>1</v>
      </c>
      <c r="Q29" s="40">
        <v>5</v>
      </c>
      <c r="R29" s="40">
        <v>1</v>
      </c>
      <c r="S29" s="40">
        <v>2</v>
      </c>
      <c r="T29" s="40">
        <v>1</v>
      </c>
      <c r="U29" s="40">
        <v>2</v>
      </c>
      <c r="V29" s="40">
        <v>2</v>
      </c>
      <c r="W29" s="40">
        <v>5</v>
      </c>
      <c r="X29" s="40">
        <v>2</v>
      </c>
      <c r="Y29" s="40">
        <v>2</v>
      </c>
      <c r="Z29" s="40">
        <v>1</v>
      </c>
      <c r="AA29" s="40">
        <v>4</v>
      </c>
      <c r="AB29" s="40">
        <v>3</v>
      </c>
      <c r="AC29" s="40">
        <v>4</v>
      </c>
      <c r="AD29" s="40">
        <v>1</v>
      </c>
      <c r="AE29" s="40">
        <v>2</v>
      </c>
      <c r="AF29" s="40">
        <v>1</v>
      </c>
      <c r="AG29" s="40">
        <v>1</v>
      </c>
      <c r="AH29" s="40">
        <v>2</v>
      </c>
      <c r="AI29" s="40">
        <v>3</v>
      </c>
      <c r="AJ29" s="40">
        <v>2</v>
      </c>
      <c r="AK29" s="40">
        <v>2</v>
      </c>
      <c r="AL29" s="40">
        <v>3</v>
      </c>
      <c r="AM29" s="40">
        <v>2</v>
      </c>
      <c r="AN29" s="40">
        <v>3</v>
      </c>
      <c r="AO29" s="40">
        <v>5</v>
      </c>
      <c r="AP29" s="40">
        <v>2</v>
      </c>
      <c r="AQ29" s="40">
        <v>3</v>
      </c>
      <c r="AR29" s="40">
        <v>2</v>
      </c>
      <c r="AS29" s="40">
        <v>3</v>
      </c>
      <c r="AT29" s="40">
        <v>1</v>
      </c>
      <c r="AU29" s="40">
        <v>4</v>
      </c>
      <c r="AV29" s="40">
        <v>1</v>
      </c>
      <c r="AW29" s="40">
        <v>1</v>
      </c>
      <c r="AX29" s="40">
        <v>3</v>
      </c>
      <c r="AY29" s="40">
        <v>3</v>
      </c>
      <c r="AZ29" s="40">
        <v>1</v>
      </c>
      <c r="BA29" s="40">
        <v>5</v>
      </c>
      <c r="BB29" s="40">
        <v>1</v>
      </c>
      <c r="BC29" s="40">
        <v>2</v>
      </c>
      <c r="BD29" s="40">
        <v>2</v>
      </c>
      <c r="BE29" s="40">
        <v>4</v>
      </c>
      <c r="BF29" s="40">
        <v>1</v>
      </c>
      <c r="BG29" s="40">
        <v>5</v>
      </c>
      <c r="BH29" s="40">
        <v>1</v>
      </c>
      <c r="BI29" s="40">
        <v>2</v>
      </c>
      <c r="BJ29" s="40">
        <v>1</v>
      </c>
      <c r="BK29" s="40">
        <v>2</v>
      </c>
      <c r="BL29" s="45" t="s">
        <v>62</v>
      </c>
    </row>
    <row r="30" spans="1:65" x14ac:dyDescent="0.25">
      <c r="A30" s="45">
        <v>25</v>
      </c>
      <c r="B30" s="45" t="s">
        <v>63</v>
      </c>
      <c r="C30" s="45" t="s">
        <v>36</v>
      </c>
      <c r="D30" s="40">
        <v>1</v>
      </c>
      <c r="E30" s="40">
        <v>2</v>
      </c>
      <c r="F30" s="40">
        <v>5</v>
      </c>
      <c r="G30" s="40">
        <v>5</v>
      </c>
      <c r="H30" s="40">
        <v>4</v>
      </c>
      <c r="I30" s="40">
        <v>2</v>
      </c>
      <c r="J30" s="40">
        <v>3</v>
      </c>
      <c r="K30" s="40">
        <v>3</v>
      </c>
      <c r="L30" s="40">
        <v>4</v>
      </c>
      <c r="M30" s="40">
        <v>5</v>
      </c>
      <c r="N30" s="40">
        <v>3</v>
      </c>
      <c r="O30" s="40">
        <v>3</v>
      </c>
      <c r="P30" s="40">
        <v>1</v>
      </c>
      <c r="Q30" s="40">
        <v>2</v>
      </c>
      <c r="R30" s="40">
        <v>4</v>
      </c>
      <c r="S30" s="40">
        <v>4</v>
      </c>
      <c r="T30" s="40">
        <v>4</v>
      </c>
      <c r="U30" s="40">
        <v>2</v>
      </c>
      <c r="V30" s="40">
        <v>3</v>
      </c>
      <c r="W30" s="40">
        <v>3</v>
      </c>
      <c r="X30" s="40">
        <v>5</v>
      </c>
      <c r="Y30" s="40">
        <v>5</v>
      </c>
      <c r="Z30" s="40">
        <v>3</v>
      </c>
      <c r="AA30" s="40">
        <v>3</v>
      </c>
      <c r="AB30" s="40">
        <v>1</v>
      </c>
      <c r="AC30" s="40">
        <v>3</v>
      </c>
      <c r="AD30" s="40">
        <v>3</v>
      </c>
      <c r="AE30" s="40">
        <v>4</v>
      </c>
      <c r="AF30" s="40">
        <v>5</v>
      </c>
      <c r="AG30" s="40">
        <v>2</v>
      </c>
      <c r="AH30" s="40">
        <v>2</v>
      </c>
      <c r="AI30" s="40">
        <v>3</v>
      </c>
      <c r="AJ30" s="40">
        <v>4</v>
      </c>
      <c r="AK30" s="40">
        <v>5</v>
      </c>
      <c r="AL30" s="40">
        <v>3</v>
      </c>
      <c r="AM30" s="40">
        <v>2</v>
      </c>
      <c r="AN30" s="40">
        <v>1</v>
      </c>
      <c r="AO30" s="40">
        <v>2</v>
      </c>
      <c r="AP30" s="40">
        <v>4</v>
      </c>
      <c r="AQ30" s="40">
        <v>4</v>
      </c>
      <c r="AR30" s="40">
        <v>4</v>
      </c>
      <c r="AS30" s="40">
        <v>2</v>
      </c>
      <c r="AT30" s="40">
        <v>1</v>
      </c>
      <c r="AU30" s="40">
        <v>1</v>
      </c>
      <c r="AV30" s="40">
        <v>2</v>
      </c>
      <c r="AW30" s="40">
        <v>3</v>
      </c>
      <c r="AX30" s="40">
        <v>4</v>
      </c>
      <c r="AY30" s="40">
        <v>2</v>
      </c>
      <c r="AZ30" s="40">
        <v>1</v>
      </c>
      <c r="BA30" s="40">
        <v>3</v>
      </c>
      <c r="BB30" s="40">
        <v>4</v>
      </c>
      <c r="BC30" s="40">
        <v>2</v>
      </c>
      <c r="BD30" s="40">
        <v>2</v>
      </c>
      <c r="BE30" s="40">
        <v>2</v>
      </c>
      <c r="BF30" s="40">
        <v>2</v>
      </c>
      <c r="BG30" s="40">
        <v>1</v>
      </c>
      <c r="BH30" s="40">
        <v>3</v>
      </c>
      <c r="BI30" s="40">
        <v>5</v>
      </c>
      <c r="BJ30" s="40">
        <v>2</v>
      </c>
      <c r="BK30" s="40">
        <v>1</v>
      </c>
      <c r="BL30" s="45" t="s">
        <v>63</v>
      </c>
    </row>
    <row r="31" spans="1:65" x14ac:dyDescent="0.25">
      <c r="A31" s="45">
        <v>26</v>
      </c>
      <c r="B31" s="45" t="s">
        <v>64</v>
      </c>
      <c r="C31" s="45" t="s">
        <v>36</v>
      </c>
      <c r="D31" s="40">
        <v>3</v>
      </c>
      <c r="E31" s="40">
        <v>2</v>
      </c>
      <c r="F31" s="40">
        <v>1</v>
      </c>
      <c r="G31" s="40">
        <v>3</v>
      </c>
      <c r="H31" s="40">
        <v>1</v>
      </c>
      <c r="I31" s="40">
        <v>1</v>
      </c>
      <c r="J31" s="40">
        <v>2</v>
      </c>
      <c r="K31" s="40">
        <v>3</v>
      </c>
      <c r="L31" s="40">
        <v>1</v>
      </c>
      <c r="M31" s="40">
        <v>1</v>
      </c>
      <c r="N31" s="40">
        <v>1</v>
      </c>
      <c r="O31" s="40">
        <v>2</v>
      </c>
      <c r="P31" s="40">
        <v>3</v>
      </c>
      <c r="Q31" s="40">
        <v>3</v>
      </c>
      <c r="R31" s="40">
        <v>1</v>
      </c>
      <c r="S31" s="40">
        <v>2</v>
      </c>
      <c r="T31" s="40">
        <v>1</v>
      </c>
      <c r="U31" s="40">
        <v>1</v>
      </c>
      <c r="V31" s="40">
        <v>3</v>
      </c>
      <c r="W31" s="40">
        <v>2</v>
      </c>
      <c r="X31" s="40">
        <v>1</v>
      </c>
      <c r="Y31" s="40">
        <v>3</v>
      </c>
      <c r="Z31" s="40">
        <v>1</v>
      </c>
      <c r="AA31" s="40">
        <v>3</v>
      </c>
      <c r="AB31" s="40">
        <v>1</v>
      </c>
      <c r="AC31" s="40">
        <v>3</v>
      </c>
      <c r="AD31" s="40">
        <v>3</v>
      </c>
      <c r="AE31" s="40">
        <v>2</v>
      </c>
      <c r="AF31" s="40">
        <v>2</v>
      </c>
      <c r="AG31" s="40">
        <v>1</v>
      </c>
      <c r="AH31" s="40">
        <v>2</v>
      </c>
      <c r="AI31" s="40">
        <v>2</v>
      </c>
      <c r="AJ31" s="40">
        <v>1</v>
      </c>
      <c r="AK31" s="40">
        <v>2</v>
      </c>
      <c r="AL31" s="40">
        <v>2</v>
      </c>
      <c r="AM31" s="40">
        <v>1</v>
      </c>
      <c r="AN31" s="40">
        <v>2</v>
      </c>
      <c r="AO31" s="40">
        <v>2</v>
      </c>
      <c r="AP31" s="40">
        <v>2</v>
      </c>
      <c r="AQ31" s="40">
        <v>2</v>
      </c>
      <c r="AR31" s="40">
        <v>1</v>
      </c>
      <c r="AS31" s="40">
        <v>3</v>
      </c>
      <c r="AT31" s="40">
        <v>3</v>
      </c>
      <c r="AU31" s="40">
        <v>1</v>
      </c>
      <c r="AV31" s="40">
        <v>4</v>
      </c>
      <c r="AW31" s="40">
        <v>3</v>
      </c>
      <c r="AX31" s="40">
        <v>1</v>
      </c>
      <c r="AY31" s="40">
        <v>2</v>
      </c>
      <c r="AZ31" s="40">
        <v>2</v>
      </c>
      <c r="BA31" s="40">
        <v>1</v>
      </c>
      <c r="BB31" s="40">
        <v>1</v>
      </c>
      <c r="BC31" s="40">
        <v>4</v>
      </c>
      <c r="BD31" s="40">
        <v>1</v>
      </c>
      <c r="BE31" s="40">
        <v>4</v>
      </c>
      <c r="BF31" s="40">
        <v>3</v>
      </c>
      <c r="BG31" s="40">
        <v>1</v>
      </c>
      <c r="BH31" s="40">
        <v>1</v>
      </c>
      <c r="BI31" s="40">
        <v>4</v>
      </c>
      <c r="BJ31" s="40">
        <v>1</v>
      </c>
      <c r="BK31" s="40">
        <v>2</v>
      </c>
      <c r="BL31" s="45" t="s">
        <v>64</v>
      </c>
    </row>
    <row r="32" spans="1:65" x14ac:dyDescent="0.25">
      <c r="A32" s="45">
        <v>27</v>
      </c>
      <c r="B32" s="45" t="s">
        <v>65</v>
      </c>
      <c r="C32" s="45" t="s">
        <v>37</v>
      </c>
      <c r="D32" s="40">
        <v>2</v>
      </c>
      <c r="E32" s="40">
        <v>4</v>
      </c>
      <c r="F32" s="40">
        <v>1</v>
      </c>
      <c r="G32" s="40">
        <v>1</v>
      </c>
      <c r="H32" s="40">
        <v>2</v>
      </c>
      <c r="I32" s="40">
        <v>2</v>
      </c>
      <c r="J32" s="40">
        <v>3</v>
      </c>
      <c r="K32" s="40">
        <v>4</v>
      </c>
      <c r="L32" s="40">
        <v>3</v>
      </c>
      <c r="M32" s="40">
        <v>1</v>
      </c>
      <c r="N32" s="40">
        <v>3</v>
      </c>
      <c r="O32" s="40">
        <v>3</v>
      </c>
      <c r="P32" s="40">
        <v>3</v>
      </c>
      <c r="Q32" s="40">
        <v>5</v>
      </c>
      <c r="R32" s="40">
        <v>2</v>
      </c>
      <c r="S32" s="40">
        <v>2</v>
      </c>
      <c r="T32" s="40">
        <v>2</v>
      </c>
      <c r="U32" s="40">
        <v>1</v>
      </c>
      <c r="V32" s="40">
        <v>2</v>
      </c>
      <c r="W32" s="40">
        <v>4</v>
      </c>
      <c r="X32" s="40">
        <v>2</v>
      </c>
      <c r="Y32" s="40">
        <v>3</v>
      </c>
      <c r="Z32" s="40">
        <v>1</v>
      </c>
      <c r="AA32" s="40">
        <v>4</v>
      </c>
      <c r="AB32" s="40">
        <v>3</v>
      </c>
      <c r="AC32" s="40">
        <v>3</v>
      </c>
      <c r="AD32" s="40">
        <v>2</v>
      </c>
      <c r="AE32" s="40">
        <v>1</v>
      </c>
      <c r="AF32" s="40">
        <v>2</v>
      </c>
      <c r="AG32" s="40">
        <v>2</v>
      </c>
      <c r="AH32" s="40">
        <v>1</v>
      </c>
      <c r="AI32" s="40">
        <v>3</v>
      </c>
      <c r="AJ32" s="40">
        <v>2</v>
      </c>
      <c r="AK32" s="40">
        <v>3</v>
      </c>
      <c r="AL32" s="40">
        <v>3</v>
      </c>
      <c r="AM32" s="40">
        <v>2</v>
      </c>
      <c r="AN32" s="40">
        <v>2</v>
      </c>
      <c r="AO32" s="40">
        <v>4</v>
      </c>
      <c r="AP32" s="40">
        <v>4</v>
      </c>
      <c r="AQ32" s="40">
        <v>1</v>
      </c>
      <c r="AR32" s="40">
        <v>1</v>
      </c>
      <c r="AS32" s="40">
        <v>3</v>
      </c>
      <c r="AT32" s="40">
        <v>1</v>
      </c>
      <c r="AU32" s="40">
        <v>3</v>
      </c>
      <c r="AV32" s="40">
        <v>2</v>
      </c>
      <c r="AW32" s="40">
        <v>1</v>
      </c>
      <c r="AX32" s="40">
        <v>2</v>
      </c>
      <c r="AY32" s="40">
        <v>2</v>
      </c>
      <c r="AZ32" s="40">
        <v>1</v>
      </c>
      <c r="BA32" s="40">
        <v>3</v>
      </c>
      <c r="BB32" s="40">
        <v>2</v>
      </c>
      <c r="BC32" s="40">
        <v>2</v>
      </c>
      <c r="BD32" s="40">
        <v>2</v>
      </c>
      <c r="BE32" s="40">
        <v>2</v>
      </c>
      <c r="BF32" s="40">
        <v>1</v>
      </c>
      <c r="BG32" s="40">
        <v>2</v>
      </c>
      <c r="BH32" s="40">
        <v>1</v>
      </c>
      <c r="BI32" s="40">
        <v>2</v>
      </c>
      <c r="BJ32" s="40">
        <v>2</v>
      </c>
      <c r="BK32" s="40">
        <v>2</v>
      </c>
      <c r="BL32" s="45" t="s">
        <v>65</v>
      </c>
    </row>
    <row r="33" spans="1:64" x14ac:dyDescent="0.25">
      <c r="A33" s="45">
        <v>28</v>
      </c>
      <c r="B33" s="45" t="s">
        <v>66</v>
      </c>
      <c r="C33" s="45" t="s">
        <v>36</v>
      </c>
      <c r="D33" s="40">
        <v>2</v>
      </c>
      <c r="E33" s="40">
        <v>2</v>
      </c>
      <c r="F33" s="40">
        <v>4</v>
      </c>
      <c r="G33" s="40">
        <v>3</v>
      </c>
      <c r="H33" s="40">
        <v>5</v>
      </c>
      <c r="I33" s="40">
        <v>1</v>
      </c>
      <c r="J33" s="40">
        <v>2</v>
      </c>
      <c r="K33" s="40">
        <v>2</v>
      </c>
      <c r="L33" s="40">
        <v>3</v>
      </c>
      <c r="M33" s="40">
        <v>3</v>
      </c>
      <c r="N33" s="40">
        <v>4</v>
      </c>
      <c r="O33" s="40">
        <v>2</v>
      </c>
      <c r="P33" s="40">
        <v>1</v>
      </c>
      <c r="Q33" s="40">
        <v>2</v>
      </c>
      <c r="R33" s="40">
        <v>3</v>
      </c>
      <c r="S33" s="40">
        <v>2</v>
      </c>
      <c r="T33" s="40">
        <v>4</v>
      </c>
      <c r="U33" s="40">
        <v>1</v>
      </c>
      <c r="V33" s="40">
        <v>3</v>
      </c>
      <c r="W33" s="40">
        <v>2</v>
      </c>
      <c r="X33" s="40">
        <v>4</v>
      </c>
      <c r="Y33" s="40">
        <v>3</v>
      </c>
      <c r="Z33" s="40">
        <v>2</v>
      </c>
      <c r="AA33" s="40">
        <v>4</v>
      </c>
      <c r="AB33" s="40">
        <v>1</v>
      </c>
      <c r="AC33" s="40">
        <v>2</v>
      </c>
      <c r="AD33" s="40">
        <v>4</v>
      </c>
      <c r="AE33" s="40">
        <v>3</v>
      </c>
      <c r="AF33" s="40">
        <v>3</v>
      </c>
      <c r="AG33" s="40">
        <v>2</v>
      </c>
      <c r="AH33" s="40">
        <v>2</v>
      </c>
      <c r="AI33" s="40">
        <v>3</v>
      </c>
      <c r="AJ33" s="40">
        <v>4</v>
      </c>
      <c r="AK33" s="40">
        <v>4</v>
      </c>
      <c r="AL33" s="40">
        <v>4</v>
      </c>
      <c r="AM33" s="40">
        <v>2</v>
      </c>
      <c r="AN33" s="40">
        <v>1</v>
      </c>
      <c r="AO33" s="40">
        <v>2</v>
      </c>
      <c r="AP33" s="40">
        <v>5</v>
      </c>
      <c r="AQ33" s="40">
        <v>5</v>
      </c>
      <c r="AR33" s="40">
        <v>4</v>
      </c>
      <c r="AS33" s="40">
        <v>2</v>
      </c>
      <c r="AT33" s="40">
        <v>1</v>
      </c>
      <c r="AU33" s="40">
        <v>1</v>
      </c>
      <c r="AV33" s="40">
        <v>5</v>
      </c>
      <c r="AW33" s="40">
        <v>3</v>
      </c>
      <c r="AX33" s="40">
        <v>4</v>
      </c>
      <c r="AY33" s="40">
        <v>2</v>
      </c>
      <c r="AZ33" s="40">
        <v>1</v>
      </c>
      <c r="BA33" s="40">
        <v>2</v>
      </c>
      <c r="BB33" s="40">
        <v>3</v>
      </c>
      <c r="BC33" s="40">
        <v>4</v>
      </c>
      <c r="BD33" s="40">
        <v>3</v>
      </c>
      <c r="BE33" s="40">
        <v>1</v>
      </c>
      <c r="BF33" s="40">
        <v>2</v>
      </c>
      <c r="BG33" s="40">
        <v>1</v>
      </c>
      <c r="BH33" s="40">
        <v>3</v>
      </c>
      <c r="BI33" s="40">
        <v>3</v>
      </c>
      <c r="BJ33" s="40">
        <v>4</v>
      </c>
      <c r="BK33" s="40">
        <v>1</v>
      </c>
      <c r="BL33" s="45" t="s">
        <v>66</v>
      </c>
    </row>
    <row r="34" spans="1:64" x14ac:dyDescent="0.25">
      <c r="A34" s="45">
        <v>29</v>
      </c>
      <c r="B34" s="45" t="s">
        <v>67</v>
      </c>
      <c r="C34" s="45" t="s">
        <v>36</v>
      </c>
      <c r="D34" s="40">
        <v>1</v>
      </c>
      <c r="E34" s="40">
        <v>3</v>
      </c>
      <c r="F34" s="40">
        <v>3</v>
      </c>
      <c r="G34" s="40">
        <v>5</v>
      </c>
      <c r="H34" s="40">
        <v>4</v>
      </c>
      <c r="I34" s="40">
        <v>2</v>
      </c>
      <c r="J34" s="40">
        <v>1</v>
      </c>
      <c r="K34" s="40">
        <v>1</v>
      </c>
      <c r="L34" s="40">
        <v>4</v>
      </c>
      <c r="M34" s="40">
        <v>5</v>
      </c>
      <c r="N34" s="40">
        <v>4</v>
      </c>
      <c r="O34" s="40">
        <v>3</v>
      </c>
      <c r="P34" s="40">
        <v>1</v>
      </c>
      <c r="Q34" s="40">
        <v>1</v>
      </c>
      <c r="R34" s="40">
        <v>1</v>
      </c>
      <c r="S34" s="40">
        <v>5</v>
      </c>
      <c r="T34" s="40">
        <v>4</v>
      </c>
      <c r="U34" s="40">
        <v>1</v>
      </c>
      <c r="V34" s="40">
        <v>2</v>
      </c>
      <c r="W34" s="40">
        <v>1</v>
      </c>
      <c r="X34" s="40">
        <v>5</v>
      </c>
      <c r="Y34" s="40">
        <v>5</v>
      </c>
      <c r="Z34" s="40">
        <v>4</v>
      </c>
      <c r="AA34" s="40">
        <v>1</v>
      </c>
      <c r="AB34" s="40">
        <v>1</v>
      </c>
      <c r="AC34" s="40">
        <v>4</v>
      </c>
      <c r="AD34" s="40">
        <v>2</v>
      </c>
      <c r="AE34" s="40">
        <v>5</v>
      </c>
      <c r="AF34" s="40">
        <v>5</v>
      </c>
      <c r="AG34" s="40">
        <v>2</v>
      </c>
      <c r="AH34" s="40">
        <v>1</v>
      </c>
      <c r="AI34" s="40">
        <v>2</v>
      </c>
      <c r="AJ34" s="40">
        <v>4</v>
      </c>
      <c r="AK34" s="40">
        <v>5</v>
      </c>
      <c r="AL34" s="40">
        <v>4</v>
      </c>
      <c r="AM34" s="40">
        <v>1</v>
      </c>
      <c r="AN34" s="40">
        <v>1</v>
      </c>
      <c r="AO34" s="40">
        <v>2</v>
      </c>
      <c r="AP34" s="40">
        <v>3</v>
      </c>
      <c r="AQ34" s="40">
        <v>5</v>
      </c>
      <c r="AR34" s="40">
        <v>4</v>
      </c>
      <c r="AS34" s="40">
        <v>1</v>
      </c>
      <c r="AT34" s="40">
        <v>1</v>
      </c>
      <c r="AU34" s="40">
        <v>2</v>
      </c>
      <c r="AV34" s="40">
        <v>5</v>
      </c>
      <c r="AW34" s="40">
        <v>5</v>
      </c>
      <c r="AX34" s="40">
        <v>4</v>
      </c>
      <c r="AY34" s="40">
        <v>2</v>
      </c>
      <c r="AZ34" s="40">
        <v>1</v>
      </c>
      <c r="BA34" s="40">
        <v>3</v>
      </c>
      <c r="BB34" s="40">
        <v>5</v>
      </c>
      <c r="BC34" s="40">
        <v>4</v>
      </c>
      <c r="BD34" s="40">
        <v>3</v>
      </c>
      <c r="BE34" s="40">
        <v>1</v>
      </c>
      <c r="BF34" s="40">
        <v>1</v>
      </c>
      <c r="BG34" s="40">
        <v>1</v>
      </c>
      <c r="BH34" s="40">
        <v>3</v>
      </c>
      <c r="BI34" s="40">
        <v>5</v>
      </c>
      <c r="BJ34" s="40">
        <v>4</v>
      </c>
      <c r="BK34" s="40">
        <v>1</v>
      </c>
      <c r="BL34" s="45" t="s">
        <v>67</v>
      </c>
    </row>
    <row r="35" spans="1:64" x14ac:dyDescent="0.25">
      <c r="A35" s="45">
        <v>30</v>
      </c>
      <c r="B35" s="45" t="s">
        <v>68</v>
      </c>
      <c r="C35" s="45" t="s">
        <v>36</v>
      </c>
      <c r="D35" s="40">
        <v>2</v>
      </c>
      <c r="E35" s="40">
        <v>3</v>
      </c>
      <c r="F35" s="40">
        <v>1</v>
      </c>
      <c r="G35" s="40">
        <v>5</v>
      </c>
      <c r="H35" s="40">
        <v>5</v>
      </c>
      <c r="I35" s="40">
        <v>3</v>
      </c>
      <c r="J35" s="40">
        <v>2</v>
      </c>
      <c r="K35" s="40">
        <v>4</v>
      </c>
      <c r="L35" s="40">
        <v>5</v>
      </c>
      <c r="M35" s="40">
        <v>5</v>
      </c>
      <c r="N35" s="40">
        <v>4</v>
      </c>
      <c r="O35" s="40">
        <v>3</v>
      </c>
      <c r="P35" s="40">
        <v>1</v>
      </c>
      <c r="Q35" s="40">
        <v>3</v>
      </c>
      <c r="R35" s="40">
        <v>5</v>
      </c>
      <c r="S35" s="40">
        <v>4</v>
      </c>
      <c r="T35" s="40">
        <v>4</v>
      </c>
      <c r="U35" s="40">
        <v>3</v>
      </c>
      <c r="V35" s="40">
        <v>1</v>
      </c>
      <c r="W35" s="40">
        <v>5</v>
      </c>
      <c r="X35" s="40">
        <v>2</v>
      </c>
      <c r="Y35" s="40">
        <v>4</v>
      </c>
      <c r="Z35" s="40">
        <v>1</v>
      </c>
      <c r="AA35" s="40">
        <v>5</v>
      </c>
      <c r="AB35" s="40">
        <v>1</v>
      </c>
      <c r="AC35" s="40">
        <v>4</v>
      </c>
      <c r="AD35" s="40">
        <v>2</v>
      </c>
      <c r="AE35" s="40">
        <v>4</v>
      </c>
      <c r="AF35" s="40">
        <v>3</v>
      </c>
      <c r="AG35" s="40">
        <v>1</v>
      </c>
      <c r="AH35" s="40">
        <v>1</v>
      </c>
      <c r="AI35" s="40">
        <v>3</v>
      </c>
      <c r="AJ35" s="40">
        <v>2</v>
      </c>
      <c r="AK35" s="40">
        <v>5</v>
      </c>
      <c r="AL35" s="40">
        <v>5</v>
      </c>
      <c r="AM35" s="40">
        <v>2</v>
      </c>
      <c r="AN35" s="40">
        <v>1</v>
      </c>
      <c r="AO35" s="40">
        <v>3</v>
      </c>
      <c r="AP35" s="40">
        <v>5</v>
      </c>
      <c r="AQ35" s="40">
        <v>5</v>
      </c>
      <c r="AR35" s="40">
        <v>4</v>
      </c>
      <c r="AS35" s="40">
        <v>3</v>
      </c>
      <c r="AT35" s="40">
        <v>1</v>
      </c>
      <c r="AU35" s="40">
        <v>1</v>
      </c>
      <c r="AV35" s="40">
        <v>3</v>
      </c>
      <c r="AW35" s="40">
        <v>4</v>
      </c>
      <c r="AX35" s="40">
        <v>4</v>
      </c>
      <c r="AY35" s="40">
        <v>3</v>
      </c>
      <c r="AZ35" s="40">
        <v>1</v>
      </c>
      <c r="BA35" s="40">
        <v>3</v>
      </c>
      <c r="BB35" s="40">
        <v>1</v>
      </c>
      <c r="BC35" s="40">
        <v>5</v>
      </c>
      <c r="BD35" s="40">
        <v>5</v>
      </c>
      <c r="BE35" s="40">
        <v>4</v>
      </c>
      <c r="BF35" s="40">
        <v>2</v>
      </c>
      <c r="BG35" s="40">
        <v>1</v>
      </c>
      <c r="BH35" s="40">
        <v>4</v>
      </c>
      <c r="BI35" s="40">
        <v>5</v>
      </c>
      <c r="BJ35" s="40">
        <v>5</v>
      </c>
      <c r="BK35" s="40">
        <v>2</v>
      </c>
      <c r="BL35" s="45" t="s">
        <v>68</v>
      </c>
    </row>
    <row r="36" spans="1:64" x14ac:dyDescent="0.25">
      <c r="A36" s="45">
        <v>31</v>
      </c>
      <c r="B36" s="45"/>
      <c r="C36" s="45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70"/>
    </row>
    <row r="37" spans="1:64" x14ac:dyDescent="0.25">
      <c r="A37" s="45">
        <v>32</v>
      </c>
      <c r="B37" s="45"/>
      <c r="C37" s="45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70"/>
    </row>
    <row r="38" spans="1:64" x14ac:dyDescent="0.25">
      <c r="A38" s="45">
        <v>33</v>
      </c>
      <c r="B38" s="45"/>
      <c r="C38" s="45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70"/>
    </row>
    <row r="39" spans="1:64" x14ac:dyDescent="0.25">
      <c r="A39" s="45">
        <v>34</v>
      </c>
      <c r="B39" s="45"/>
      <c r="C39" s="45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70"/>
    </row>
    <row r="40" spans="1:64" x14ac:dyDescent="0.25">
      <c r="A40" s="45">
        <v>35</v>
      </c>
      <c r="B40" s="45"/>
      <c r="C40" s="45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70"/>
    </row>
    <row r="41" spans="1:64" x14ac:dyDescent="0.25">
      <c r="A41" s="45">
        <v>36</v>
      </c>
      <c r="B41" s="45"/>
      <c r="C41" s="45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70"/>
    </row>
    <row r="42" spans="1:64" x14ac:dyDescent="0.25">
      <c r="A42" s="45">
        <v>37</v>
      </c>
      <c r="B42" s="45"/>
      <c r="C42" s="45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70"/>
    </row>
    <row r="43" spans="1:64" x14ac:dyDescent="0.25">
      <c r="A43" s="45">
        <v>38</v>
      </c>
      <c r="B43" s="45"/>
      <c r="C43" s="45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70"/>
    </row>
    <row r="44" spans="1:64" x14ac:dyDescent="0.25">
      <c r="A44" s="45">
        <v>39</v>
      </c>
      <c r="B44" s="45"/>
      <c r="C44" s="45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70"/>
    </row>
    <row r="45" spans="1:64" x14ac:dyDescent="0.25">
      <c r="A45" s="45">
        <v>40</v>
      </c>
      <c r="B45" s="45"/>
      <c r="C45" s="45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70"/>
    </row>
    <row r="46" spans="1:64" x14ac:dyDescent="0.25">
      <c r="A46" s="45">
        <v>41</v>
      </c>
      <c r="B46" s="45"/>
      <c r="C46" s="45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70"/>
    </row>
    <row r="47" spans="1:64" x14ac:dyDescent="0.25">
      <c r="A47" s="45">
        <v>42</v>
      </c>
      <c r="B47" s="45"/>
      <c r="C47" s="45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70"/>
    </row>
    <row r="48" spans="1:64" x14ac:dyDescent="0.25">
      <c r="A48" s="45">
        <v>43</v>
      </c>
      <c r="B48" s="45"/>
      <c r="C48" s="45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70"/>
    </row>
    <row r="49" spans="1:64" x14ac:dyDescent="0.25">
      <c r="A49" s="45">
        <v>44</v>
      </c>
      <c r="B49" s="45"/>
      <c r="C49" s="45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70"/>
    </row>
    <row r="50" spans="1:64" x14ac:dyDescent="0.25">
      <c r="A50" s="45">
        <v>45</v>
      </c>
      <c r="B50" s="45"/>
      <c r="C50" s="45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70"/>
    </row>
    <row r="51" spans="1:64" x14ac:dyDescent="0.25">
      <c r="A51" s="45">
        <v>46</v>
      </c>
      <c r="B51" s="45"/>
      <c r="C51" s="45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70"/>
    </row>
    <row r="52" spans="1:64" x14ac:dyDescent="0.25">
      <c r="A52" s="45">
        <v>47</v>
      </c>
      <c r="B52" s="45"/>
      <c r="C52" s="45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70"/>
    </row>
    <row r="53" spans="1:64" x14ac:dyDescent="0.25">
      <c r="A53" s="45">
        <v>48</v>
      </c>
      <c r="B53" s="45"/>
      <c r="C53" s="45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70"/>
    </row>
    <row r="54" spans="1:64" x14ac:dyDescent="0.25">
      <c r="A54" s="45">
        <v>49</v>
      </c>
      <c r="B54" s="45"/>
      <c r="C54" s="4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70"/>
    </row>
    <row r="55" spans="1:64" x14ac:dyDescent="0.25">
      <c r="A55" s="45">
        <v>50</v>
      </c>
      <c r="B55" s="45"/>
      <c r="C55" s="4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70"/>
    </row>
    <row r="56" spans="1:64" x14ac:dyDescent="0.25">
      <c r="A56" s="45">
        <v>51</v>
      </c>
      <c r="B56" s="45"/>
      <c r="C56" s="4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70"/>
    </row>
    <row r="57" spans="1:64" x14ac:dyDescent="0.25">
      <c r="A57" s="45">
        <v>52</v>
      </c>
      <c r="B57" s="45"/>
      <c r="C57" s="45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70"/>
    </row>
    <row r="58" spans="1:64" x14ac:dyDescent="0.25">
      <c r="A58" s="45">
        <v>53</v>
      </c>
      <c r="B58" s="45"/>
      <c r="C58" s="45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70"/>
    </row>
    <row r="59" spans="1:64" x14ac:dyDescent="0.25">
      <c r="A59" s="45">
        <v>54</v>
      </c>
      <c r="B59" s="45"/>
      <c r="C59" s="45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70"/>
    </row>
    <row r="60" spans="1:64" x14ac:dyDescent="0.25">
      <c r="A60" s="45">
        <v>55</v>
      </c>
      <c r="B60" s="45"/>
      <c r="C60" s="45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70"/>
    </row>
    <row r="61" spans="1:64" x14ac:dyDescent="0.25">
      <c r="A61" s="45">
        <v>56</v>
      </c>
      <c r="B61" s="45"/>
      <c r="C61" s="45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70"/>
    </row>
    <row r="62" spans="1:64" x14ac:dyDescent="0.25">
      <c r="A62" s="45">
        <v>57</v>
      </c>
      <c r="B62" s="45"/>
      <c r="C62" s="45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70"/>
    </row>
    <row r="63" spans="1:64" x14ac:dyDescent="0.25">
      <c r="A63" s="45">
        <v>58</v>
      </c>
      <c r="B63" s="45"/>
      <c r="C63" s="45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70"/>
    </row>
    <row r="64" spans="1:64" x14ac:dyDescent="0.25">
      <c r="A64" s="45">
        <v>59</v>
      </c>
      <c r="B64" s="45"/>
      <c r="C64" s="45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70"/>
    </row>
    <row r="65" spans="1:64" x14ac:dyDescent="0.25">
      <c r="A65" s="45">
        <v>60</v>
      </c>
      <c r="B65" s="45"/>
      <c r="C65" s="45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70"/>
    </row>
    <row r="66" spans="1:64" x14ac:dyDescent="0.25">
      <c r="A66" s="45">
        <v>61</v>
      </c>
      <c r="B66" s="45"/>
      <c r="C66" s="45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70"/>
    </row>
    <row r="67" spans="1:64" x14ac:dyDescent="0.25">
      <c r="A67" s="45">
        <v>62</v>
      </c>
      <c r="B67" s="45"/>
      <c r="C67" s="45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70"/>
    </row>
    <row r="68" spans="1:64" x14ac:dyDescent="0.25">
      <c r="A68" s="45">
        <v>63</v>
      </c>
      <c r="B68" s="45"/>
      <c r="C68" s="45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70"/>
    </row>
    <row r="69" spans="1:64" x14ac:dyDescent="0.25">
      <c r="A69" s="45">
        <v>64</v>
      </c>
      <c r="B69" s="45"/>
      <c r="C69" s="45"/>
      <c r="D69" s="40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6"/>
      <c r="BL69" s="70"/>
    </row>
    <row r="70" spans="1:64" x14ac:dyDescent="0.25">
      <c r="A70" s="45">
        <v>65</v>
      </c>
      <c r="B70" s="45"/>
      <c r="C70" s="45"/>
      <c r="D70" s="40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6"/>
      <c r="BL70" s="70"/>
    </row>
    <row r="71" spans="1:64" x14ac:dyDescent="0.25">
      <c r="A71" s="45">
        <v>66</v>
      </c>
      <c r="B71" s="45"/>
      <c r="C71" s="45"/>
      <c r="D71" s="40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6"/>
      <c r="BL71" s="70"/>
    </row>
    <row r="72" spans="1:64" x14ac:dyDescent="0.25">
      <c r="A72" s="45">
        <v>67</v>
      </c>
      <c r="B72" s="45"/>
      <c r="C72" s="45"/>
      <c r="D72" s="40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6"/>
      <c r="BL72" s="70"/>
    </row>
    <row r="73" spans="1:64" x14ac:dyDescent="0.25">
      <c r="A73" s="45">
        <v>68</v>
      </c>
      <c r="B73" s="45"/>
      <c r="C73" s="45"/>
      <c r="D73" s="40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6"/>
      <c r="BL73" s="70"/>
    </row>
    <row r="74" spans="1:64" x14ac:dyDescent="0.25">
      <c r="A74" s="45">
        <v>69</v>
      </c>
      <c r="B74" s="45"/>
      <c r="C74" s="45"/>
      <c r="D74" s="40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6"/>
      <c r="BL74" s="70"/>
    </row>
    <row r="75" spans="1:64" x14ac:dyDescent="0.25">
      <c r="A75" s="45">
        <v>70</v>
      </c>
      <c r="B75" s="45"/>
      <c r="C75" s="45"/>
      <c r="D75" s="40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6"/>
      <c r="BL75" s="70"/>
    </row>
    <row r="76" spans="1:64" x14ac:dyDescent="0.25">
      <c r="A76" s="45">
        <v>71</v>
      </c>
      <c r="B76" s="45"/>
      <c r="C76" s="45"/>
      <c r="D76" s="40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6"/>
      <c r="BL76" s="70"/>
    </row>
    <row r="77" spans="1:64" x14ac:dyDescent="0.25">
      <c r="A77" s="45">
        <v>72</v>
      </c>
      <c r="B77" s="45"/>
      <c r="C77" s="45"/>
      <c r="D77" s="40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6"/>
      <c r="BL77" s="70"/>
    </row>
    <row r="78" spans="1:64" x14ac:dyDescent="0.25">
      <c r="A78" s="45">
        <v>73</v>
      </c>
      <c r="B78" s="45"/>
      <c r="C78" s="45"/>
      <c r="D78" s="40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6"/>
      <c r="BL78" s="70"/>
    </row>
    <row r="79" spans="1:64" x14ac:dyDescent="0.25">
      <c r="A79" s="45">
        <v>74</v>
      </c>
      <c r="B79" s="45"/>
      <c r="C79" s="45"/>
      <c r="D79" s="40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6"/>
      <c r="BL79" s="70"/>
    </row>
    <row r="80" spans="1:64" x14ac:dyDescent="0.25">
      <c r="A80" s="45">
        <v>75</v>
      </c>
      <c r="B80" s="45"/>
      <c r="C80" s="45"/>
      <c r="D80" s="40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6"/>
      <c r="BL80" s="70"/>
    </row>
    <row r="81" spans="1:64" x14ac:dyDescent="0.25">
      <c r="A81" s="45">
        <v>76</v>
      </c>
      <c r="B81" s="45"/>
      <c r="C81" s="45"/>
      <c r="D81" s="40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6"/>
      <c r="BL81" s="70"/>
    </row>
    <row r="82" spans="1:64" x14ac:dyDescent="0.25">
      <c r="A82" s="45">
        <v>77</v>
      </c>
      <c r="B82" s="45"/>
      <c r="C82" s="45"/>
      <c r="D82" s="40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6"/>
      <c r="BL82" s="70"/>
    </row>
    <row r="83" spans="1:64" x14ac:dyDescent="0.25">
      <c r="A83" s="45">
        <v>78</v>
      </c>
      <c r="B83" s="45"/>
      <c r="C83" s="45"/>
      <c r="D83" s="40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6"/>
      <c r="BL83" s="70"/>
    </row>
    <row r="84" spans="1:64" x14ac:dyDescent="0.25">
      <c r="A84" s="45">
        <v>79</v>
      </c>
      <c r="B84" s="45"/>
      <c r="C84" s="45"/>
      <c r="D84" s="40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6"/>
      <c r="BL84" s="70"/>
    </row>
    <row r="85" spans="1:64" x14ac:dyDescent="0.25">
      <c r="A85" s="45">
        <v>80</v>
      </c>
      <c r="B85" s="45"/>
      <c r="C85" s="45"/>
      <c r="D85" s="40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6"/>
      <c r="BL85" s="70"/>
    </row>
    <row r="86" spans="1:64" x14ac:dyDescent="0.25">
      <c r="A86" s="45">
        <v>81</v>
      </c>
      <c r="B86" s="45"/>
      <c r="C86" s="45"/>
      <c r="D86" s="40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6"/>
      <c r="BL86" s="70"/>
    </row>
    <row r="87" spans="1:64" x14ac:dyDescent="0.25">
      <c r="A87" s="45">
        <v>82</v>
      </c>
      <c r="B87" s="45"/>
      <c r="C87" s="45"/>
      <c r="D87" s="40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6"/>
      <c r="BL87" s="70"/>
    </row>
    <row r="88" spans="1:64" x14ac:dyDescent="0.25">
      <c r="A88" s="45">
        <v>83</v>
      </c>
      <c r="B88" s="45"/>
      <c r="C88" s="45"/>
      <c r="D88" s="40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6"/>
      <c r="BL88" s="70"/>
    </row>
    <row r="89" spans="1:64" x14ac:dyDescent="0.25">
      <c r="A89" s="45">
        <v>84</v>
      </c>
      <c r="B89" s="45"/>
      <c r="C89" s="45"/>
      <c r="D89" s="40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6"/>
      <c r="BL89" s="70"/>
    </row>
    <row r="90" spans="1:64" x14ac:dyDescent="0.25">
      <c r="A90" s="45">
        <v>85</v>
      </c>
      <c r="B90" s="45"/>
      <c r="C90" s="45"/>
      <c r="D90" s="40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6"/>
      <c r="BL90" s="70"/>
    </row>
    <row r="91" spans="1:64" x14ac:dyDescent="0.25">
      <c r="A91" s="45">
        <v>86</v>
      </c>
      <c r="B91" s="45"/>
      <c r="C91" s="45"/>
      <c r="D91" s="40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6"/>
      <c r="BL91" s="70"/>
    </row>
    <row r="92" spans="1:64" x14ac:dyDescent="0.25">
      <c r="A92" s="45">
        <v>87</v>
      </c>
      <c r="B92" s="45"/>
      <c r="C92" s="45"/>
      <c r="D92" s="40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6"/>
      <c r="BL92" s="70"/>
    </row>
    <row r="93" spans="1:64" x14ac:dyDescent="0.25">
      <c r="A93" s="45">
        <v>88</v>
      </c>
      <c r="B93" s="45"/>
      <c r="C93" s="45"/>
      <c r="D93" s="40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6"/>
      <c r="BL93" s="70"/>
    </row>
    <row r="94" spans="1:64" x14ac:dyDescent="0.25">
      <c r="A94" s="45">
        <v>89</v>
      </c>
      <c r="B94" s="45"/>
      <c r="C94" s="45"/>
      <c r="D94" s="40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6"/>
      <c r="BL94" s="70"/>
    </row>
    <row r="95" spans="1:64" x14ac:dyDescent="0.25">
      <c r="A95" s="45">
        <v>90</v>
      </c>
      <c r="B95" s="45"/>
      <c r="C95" s="45"/>
      <c r="D95" s="40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6"/>
      <c r="BL95" s="70"/>
    </row>
    <row r="96" spans="1:64" x14ac:dyDescent="0.25">
      <c r="A96" s="45">
        <v>91</v>
      </c>
      <c r="B96" s="45"/>
      <c r="C96" s="45"/>
      <c r="D96" s="40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6"/>
      <c r="BL96" s="70"/>
    </row>
    <row r="97" spans="1:64" x14ac:dyDescent="0.25">
      <c r="A97" s="45">
        <v>92</v>
      </c>
      <c r="B97" s="45"/>
      <c r="C97" s="45"/>
      <c r="D97" s="40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6"/>
      <c r="BL97" s="70"/>
    </row>
    <row r="98" spans="1:64" x14ac:dyDescent="0.25">
      <c r="A98" s="45">
        <v>93</v>
      </c>
      <c r="B98" s="45"/>
      <c r="C98" s="45"/>
      <c r="D98" s="40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6"/>
      <c r="BL98" s="70"/>
    </row>
    <row r="99" spans="1:64" x14ac:dyDescent="0.25">
      <c r="A99" s="45">
        <v>94</v>
      </c>
      <c r="B99" s="45"/>
      <c r="C99" s="45"/>
      <c r="D99" s="40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6"/>
      <c r="BL99" s="70"/>
    </row>
    <row r="100" spans="1:64" x14ac:dyDescent="0.25">
      <c r="A100" s="45">
        <v>95</v>
      </c>
      <c r="B100" s="45"/>
      <c r="C100" s="45"/>
      <c r="D100" s="40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6"/>
      <c r="BL100" s="70"/>
    </row>
    <row r="101" spans="1:64" x14ac:dyDescent="0.25">
      <c r="A101" s="45">
        <v>96</v>
      </c>
      <c r="B101" s="45"/>
      <c r="C101" s="45"/>
      <c r="D101" s="40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6"/>
      <c r="BL101" s="70"/>
    </row>
    <row r="102" spans="1:64" x14ac:dyDescent="0.25">
      <c r="A102" s="45">
        <v>97</v>
      </c>
      <c r="B102" s="45"/>
      <c r="C102" s="45"/>
      <c r="D102" s="40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6"/>
      <c r="BL102" s="70"/>
    </row>
    <row r="103" spans="1:64" x14ac:dyDescent="0.25">
      <c r="A103" s="45">
        <v>98</v>
      </c>
      <c r="B103" s="45"/>
      <c r="C103" s="45"/>
      <c r="D103" s="40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6"/>
      <c r="BL103" s="70"/>
    </row>
    <row r="104" spans="1:64" x14ac:dyDescent="0.25">
      <c r="A104" s="45">
        <v>99</v>
      </c>
      <c r="B104" s="45"/>
      <c r="C104" s="45"/>
      <c r="D104" s="40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6"/>
      <c r="BL104" s="70"/>
    </row>
    <row r="105" spans="1:64" x14ac:dyDescent="0.25">
      <c r="A105" s="45">
        <v>100</v>
      </c>
      <c r="B105" s="45"/>
      <c r="C105" s="45"/>
      <c r="D105" s="40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6"/>
      <c r="BL105" s="70"/>
    </row>
    <row r="106" spans="1:64" x14ac:dyDescent="0.25">
      <c r="A106" s="45">
        <v>101</v>
      </c>
      <c r="B106" s="45"/>
      <c r="C106" s="45"/>
      <c r="D106" s="40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6"/>
      <c r="BL106" s="70"/>
    </row>
    <row r="107" spans="1:64" x14ac:dyDescent="0.25">
      <c r="A107" s="45">
        <v>102</v>
      </c>
      <c r="B107" s="45"/>
      <c r="C107" s="45"/>
      <c r="D107" s="40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6"/>
      <c r="BL107" s="70"/>
    </row>
    <row r="108" spans="1:64" x14ac:dyDescent="0.25">
      <c r="A108" s="45">
        <v>103</v>
      </c>
      <c r="B108" s="45"/>
      <c r="C108" s="45"/>
      <c r="D108" s="40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6"/>
      <c r="BL108" s="70"/>
    </row>
    <row r="109" spans="1:64" x14ac:dyDescent="0.25">
      <c r="A109" s="45">
        <v>104</v>
      </c>
      <c r="B109" s="45"/>
      <c r="C109" s="45"/>
      <c r="D109" s="40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6"/>
      <c r="BL109" s="70"/>
    </row>
    <row r="110" spans="1:64" x14ac:dyDescent="0.25">
      <c r="A110" s="45">
        <v>105</v>
      </c>
      <c r="B110" s="45"/>
      <c r="C110" s="45"/>
      <c r="D110" s="40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6"/>
      <c r="BL110" s="70"/>
    </row>
    <row r="111" spans="1:64" x14ac:dyDescent="0.25">
      <c r="A111" s="45">
        <v>106</v>
      </c>
      <c r="B111" s="45"/>
      <c r="C111" s="45"/>
      <c r="D111" s="40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6"/>
      <c r="BL111" s="70"/>
    </row>
    <row r="112" spans="1:64" x14ac:dyDescent="0.25">
      <c r="A112" s="45">
        <v>107</v>
      </c>
      <c r="B112" s="45"/>
      <c r="C112" s="45"/>
      <c r="D112" s="40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6"/>
      <c r="BL112" s="70"/>
    </row>
    <row r="113" spans="1:64" x14ac:dyDescent="0.25">
      <c r="A113" s="45">
        <v>108</v>
      </c>
      <c r="B113" s="45"/>
      <c r="C113" s="45"/>
      <c r="D113" s="40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6"/>
      <c r="BL113" s="70"/>
    </row>
    <row r="114" spans="1:64" x14ac:dyDescent="0.25">
      <c r="A114" s="45">
        <v>109</v>
      </c>
      <c r="B114" s="45"/>
      <c r="C114" s="45"/>
      <c r="D114" s="40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6"/>
      <c r="BL114" s="70"/>
    </row>
    <row r="115" spans="1:64" x14ac:dyDescent="0.25">
      <c r="A115" s="45">
        <v>110</v>
      </c>
      <c r="B115" s="45"/>
      <c r="C115" s="45"/>
      <c r="D115" s="40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6"/>
      <c r="BL115" s="70"/>
    </row>
    <row r="116" spans="1:64" x14ac:dyDescent="0.25">
      <c r="A116" s="45">
        <v>111</v>
      </c>
      <c r="B116" s="45"/>
      <c r="C116" s="45"/>
      <c r="D116" s="40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6"/>
      <c r="BL116" s="70"/>
    </row>
    <row r="117" spans="1:64" x14ac:dyDescent="0.25">
      <c r="A117" s="45">
        <v>112</v>
      </c>
      <c r="B117" s="45"/>
      <c r="C117" s="45"/>
      <c r="D117" s="40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6"/>
      <c r="BL117" s="70"/>
    </row>
    <row r="118" spans="1:64" x14ac:dyDescent="0.25">
      <c r="A118" s="45">
        <v>113</v>
      </c>
      <c r="B118" s="45"/>
      <c r="C118" s="45"/>
      <c r="D118" s="40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6"/>
      <c r="BL118" s="70"/>
    </row>
    <row r="119" spans="1:64" x14ac:dyDescent="0.25">
      <c r="A119" s="45">
        <v>114</v>
      </c>
      <c r="B119" s="45"/>
      <c r="C119" s="45"/>
      <c r="D119" s="40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6"/>
      <c r="BL119" s="70"/>
    </row>
    <row r="120" spans="1:64" x14ac:dyDescent="0.25">
      <c r="A120" s="45">
        <v>115</v>
      </c>
      <c r="B120" s="45"/>
      <c r="C120" s="45"/>
      <c r="D120" s="40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6"/>
      <c r="BL120" s="70"/>
    </row>
    <row r="121" spans="1:64" x14ac:dyDescent="0.25">
      <c r="A121" s="45">
        <v>116</v>
      </c>
      <c r="B121" s="45"/>
      <c r="C121" s="45"/>
      <c r="D121" s="40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6"/>
      <c r="BL121" s="70"/>
    </row>
    <row r="122" spans="1:64" x14ac:dyDescent="0.25">
      <c r="A122" s="45">
        <v>117</v>
      </c>
      <c r="B122" s="45"/>
      <c r="C122" s="45"/>
      <c r="D122" s="40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6"/>
      <c r="BL122" s="70"/>
    </row>
    <row r="123" spans="1:64" x14ac:dyDescent="0.25">
      <c r="A123" s="45">
        <v>118</v>
      </c>
      <c r="B123" s="45"/>
      <c r="C123" s="45"/>
      <c r="D123" s="40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6"/>
      <c r="BL123" s="70"/>
    </row>
    <row r="124" spans="1:64" x14ac:dyDescent="0.25">
      <c r="A124" s="45">
        <v>119</v>
      </c>
      <c r="B124" s="45"/>
      <c r="C124" s="45"/>
      <c r="D124" s="40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6"/>
      <c r="BL124" s="70"/>
    </row>
    <row r="125" spans="1:64" x14ac:dyDescent="0.25">
      <c r="A125" s="45">
        <v>120</v>
      </c>
      <c r="B125" s="45"/>
      <c r="C125" s="45"/>
      <c r="D125" s="40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6"/>
      <c r="BL125" s="70"/>
    </row>
    <row r="126" spans="1:64" x14ac:dyDescent="0.25">
      <c r="A126" s="45">
        <v>121</v>
      </c>
      <c r="B126" s="45"/>
      <c r="C126" s="45"/>
      <c r="D126" s="40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6"/>
      <c r="BL126" s="70"/>
    </row>
    <row r="127" spans="1:64" x14ac:dyDescent="0.25">
      <c r="A127" s="45">
        <v>122</v>
      </c>
      <c r="B127" s="45"/>
      <c r="C127" s="45"/>
      <c r="D127" s="40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6"/>
      <c r="BL127" s="70"/>
    </row>
    <row r="128" spans="1:64" x14ac:dyDescent="0.25">
      <c r="A128" s="45">
        <v>123</v>
      </c>
      <c r="B128" s="45"/>
      <c r="C128" s="45"/>
      <c r="D128" s="40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6"/>
      <c r="BL128" s="70"/>
    </row>
    <row r="129" spans="1:64" x14ac:dyDescent="0.25">
      <c r="A129" s="45">
        <v>124</v>
      </c>
      <c r="B129" s="45"/>
      <c r="C129" s="45"/>
      <c r="D129" s="40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6"/>
      <c r="BL129" s="70"/>
    </row>
    <row r="130" spans="1:64" x14ac:dyDescent="0.25">
      <c r="A130" s="45">
        <v>125</v>
      </c>
      <c r="B130" s="45"/>
      <c r="C130" s="45"/>
      <c r="D130" s="40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6"/>
      <c r="BL130" s="70"/>
    </row>
    <row r="131" spans="1:64" x14ac:dyDescent="0.25">
      <c r="A131" s="45">
        <v>126</v>
      </c>
      <c r="B131" s="45"/>
      <c r="C131" s="45"/>
      <c r="D131" s="40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6"/>
      <c r="BL131" s="70"/>
    </row>
    <row r="132" spans="1:64" x14ac:dyDescent="0.25">
      <c r="A132" s="45">
        <v>127</v>
      </c>
      <c r="B132" s="45"/>
      <c r="C132" s="45"/>
      <c r="D132" s="40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6"/>
      <c r="BL132" s="70"/>
    </row>
    <row r="133" spans="1:64" x14ac:dyDescent="0.25">
      <c r="A133" s="45">
        <v>128</v>
      </c>
      <c r="B133" s="45"/>
      <c r="C133" s="45"/>
      <c r="D133" s="40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6"/>
      <c r="BL133" s="70"/>
    </row>
    <row r="134" spans="1:64" x14ac:dyDescent="0.25">
      <c r="A134" s="45">
        <v>129</v>
      </c>
      <c r="B134" s="45"/>
      <c r="C134" s="45"/>
      <c r="D134" s="40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6"/>
      <c r="BL134" s="70"/>
    </row>
    <row r="135" spans="1:64" x14ac:dyDescent="0.25">
      <c r="A135" s="45">
        <v>130</v>
      </c>
      <c r="B135" s="45"/>
      <c r="C135" s="45"/>
      <c r="D135" s="40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6"/>
      <c r="BL135" s="70"/>
    </row>
    <row r="136" spans="1:64" x14ac:dyDescent="0.25">
      <c r="A136" s="45">
        <v>131</v>
      </c>
      <c r="B136" s="45"/>
      <c r="C136" s="45"/>
      <c r="D136" s="40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6"/>
      <c r="BL136" s="70"/>
    </row>
    <row r="137" spans="1:64" x14ac:dyDescent="0.25">
      <c r="A137" s="45">
        <v>132</v>
      </c>
      <c r="B137" s="45"/>
      <c r="C137" s="45"/>
      <c r="D137" s="40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6"/>
      <c r="BL137" s="70"/>
    </row>
    <row r="138" spans="1:64" x14ac:dyDescent="0.25">
      <c r="A138" s="45">
        <v>133</v>
      </c>
      <c r="B138" s="45"/>
      <c r="C138" s="45"/>
      <c r="D138" s="40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6"/>
      <c r="BL138" s="70"/>
    </row>
    <row r="139" spans="1:64" x14ac:dyDescent="0.25">
      <c r="A139" s="45">
        <v>134</v>
      </c>
      <c r="B139" s="45"/>
      <c r="C139" s="45"/>
      <c r="D139" s="40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6"/>
      <c r="BL139" s="70"/>
    </row>
    <row r="140" spans="1:64" x14ac:dyDescent="0.25">
      <c r="A140" s="45">
        <v>135</v>
      </c>
      <c r="B140" s="45"/>
      <c r="C140" s="45"/>
      <c r="D140" s="40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6"/>
      <c r="BL140" s="70"/>
    </row>
    <row r="141" spans="1:64" x14ac:dyDescent="0.25">
      <c r="A141" s="45">
        <v>136</v>
      </c>
      <c r="B141" s="45"/>
      <c r="C141" s="45"/>
      <c r="D141" s="40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6"/>
      <c r="BL141" s="70"/>
    </row>
    <row r="142" spans="1:64" x14ac:dyDescent="0.25">
      <c r="A142" s="45">
        <v>137</v>
      </c>
      <c r="B142" s="45"/>
      <c r="C142" s="45"/>
      <c r="D142" s="40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6"/>
      <c r="BL142" s="70"/>
    </row>
    <row r="143" spans="1:64" x14ac:dyDescent="0.25">
      <c r="A143" s="45">
        <v>138</v>
      </c>
      <c r="B143" s="45"/>
      <c r="C143" s="45"/>
      <c r="D143" s="40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6"/>
      <c r="BL143" s="70"/>
    </row>
    <row r="144" spans="1:64" x14ac:dyDescent="0.25">
      <c r="A144" s="45">
        <v>139</v>
      </c>
      <c r="B144" s="45"/>
      <c r="C144" s="45"/>
      <c r="D144" s="40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6"/>
      <c r="BL144" s="70"/>
    </row>
    <row r="145" spans="1:64" x14ac:dyDescent="0.25">
      <c r="A145" s="45">
        <v>140</v>
      </c>
      <c r="B145" s="45"/>
      <c r="C145" s="45"/>
      <c r="D145" s="40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6"/>
      <c r="BL145" s="70"/>
    </row>
    <row r="146" spans="1:64" x14ac:dyDescent="0.25">
      <c r="A146" s="45">
        <v>141</v>
      </c>
      <c r="B146" s="45"/>
      <c r="C146" s="45"/>
      <c r="D146" s="40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6"/>
      <c r="BL146" s="70"/>
    </row>
    <row r="147" spans="1:64" x14ac:dyDescent="0.25">
      <c r="A147" s="45">
        <v>142</v>
      </c>
      <c r="B147" s="45"/>
      <c r="C147" s="45"/>
      <c r="D147" s="40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6"/>
      <c r="BL147" s="70"/>
    </row>
    <row r="148" spans="1:64" x14ac:dyDescent="0.25">
      <c r="A148" s="45">
        <v>143</v>
      </c>
      <c r="B148" s="45"/>
      <c r="C148" s="45"/>
      <c r="D148" s="40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6"/>
      <c r="BL148" s="70"/>
    </row>
    <row r="149" spans="1:64" x14ac:dyDescent="0.25">
      <c r="A149" s="45">
        <v>144</v>
      </c>
      <c r="B149" s="45"/>
      <c r="C149" s="45"/>
      <c r="D149" s="40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6"/>
      <c r="BL149" s="70"/>
    </row>
    <row r="150" spans="1:64" x14ac:dyDescent="0.25">
      <c r="A150" s="45">
        <v>145</v>
      </c>
      <c r="B150" s="45"/>
      <c r="C150" s="45"/>
      <c r="D150" s="40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6"/>
      <c r="BL150" s="70"/>
    </row>
    <row r="151" spans="1:64" x14ac:dyDescent="0.25">
      <c r="A151" s="45">
        <v>146</v>
      </c>
      <c r="B151" s="45"/>
      <c r="C151" s="45"/>
      <c r="D151" s="40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6"/>
      <c r="BL151" s="70"/>
    </row>
    <row r="152" spans="1:64" x14ac:dyDescent="0.25">
      <c r="A152" s="45">
        <v>147</v>
      </c>
      <c r="B152" s="45"/>
      <c r="C152" s="45"/>
      <c r="D152" s="40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6"/>
      <c r="BL152" s="70"/>
    </row>
    <row r="153" spans="1:64" x14ac:dyDescent="0.25">
      <c r="A153" s="45">
        <v>148</v>
      </c>
      <c r="B153" s="45"/>
      <c r="C153" s="45"/>
      <c r="D153" s="40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6"/>
      <c r="BL153" s="70"/>
    </row>
    <row r="154" spans="1:64" x14ac:dyDescent="0.25">
      <c r="A154" s="45">
        <v>149</v>
      </c>
      <c r="B154" s="45"/>
      <c r="C154" s="45"/>
      <c r="D154" s="40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6"/>
      <c r="BL154" s="70"/>
    </row>
    <row r="155" spans="1:64" x14ac:dyDescent="0.25">
      <c r="A155" s="45">
        <v>150</v>
      </c>
      <c r="B155" s="45"/>
      <c r="C155" s="45"/>
      <c r="D155" s="40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6"/>
      <c r="BL155" s="70"/>
    </row>
    <row r="156" spans="1:64" x14ac:dyDescent="0.25">
      <c r="A156" s="45">
        <v>151</v>
      </c>
      <c r="B156" s="45"/>
      <c r="C156" s="45"/>
      <c r="D156" s="40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6"/>
      <c r="BL156" s="70"/>
    </row>
    <row r="157" spans="1:64" x14ac:dyDescent="0.25">
      <c r="A157" s="45">
        <v>152</v>
      </c>
      <c r="B157" s="45"/>
      <c r="C157" s="45"/>
      <c r="D157" s="40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6"/>
      <c r="BL157" s="70"/>
    </row>
    <row r="158" spans="1:64" x14ac:dyDescent="0.25">
      <c r="A158" s="45">
        <v>153</v>
      </c>
      <c r="B158" s="45"/>
      <c r="C158" s="45"/>
      <c r="D158" s="40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6"/>
      <c r="BL158" s="70"/>
    </row>
    <row r="159" spans="1:64" x14ac:dyDescent="0.25">
      <c r="A159" s="45">
        <v>154</v>
      </c>
      <c r="B159" s="45"/>
      <c r="C159" s="45"/>
      <c r="D159" s="40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6"/>
      <c r="BL159" s="70"/>
    </row>
    <row r="160" spans="1:64" x14ac:dyDescent="0.25">
      <c r="A160" s="45">
        <v>155</v>
      </c>
      <c r="B160" s="45"/>
      <c r="C160" s="45"/>
      <c r="D160" s="40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6"/>
      <c r="BL160" s="70"/>
    </row>
    <row r="161" spans="1:64" x14ac:dyDescent="0.25">
      <c r="A161" s="45">
        <v>156</v>
      </c>
      <c r="B161" s="45"/>
      <c r="C161" s="45"/>
      <c r="D161" s="40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6"/>
      <c r="BL161" s="70"/>
    </row>
    <row r="162" spans="1:64" x14ac:dyDescent="0.25">
      <c r="A162" s="45">
        <v>157</v>
      </c>
      <c r="B162" s="45"/>
      <c r="C162" s="45"/>
      <c r="D162" s="40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6"/>
      <c r="BL162" s="70"/>
    </row>
    <row r="163" spans="1:64" x14ac:dyDescent="0.25">
      <c r="A163" s="45">
        <v>158</v>
      </c>
      <c r="B163" s="45"/>
      <c r="C163" s="45"/>
      <c r="D163" s="40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6"/>
      <c r="BL163" s="70"/>
    </row>
    <row r="164" spans="1:64" x14ac:dyDescent="0.25">
      <c r="A164" s="45">
        <v>159</v>
      </c>
      <c r="B164" s="45"/>
      <c r="C164" s="45"/>
      <c r="D164" s="40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6"/>
      <c r="BL164" s="70"/>
    </row>
    <row r="165" spans="1:64" x14ac:dyDescent="0.25">
      <c r="A165" s="45">
        <v>160</v>
      </c>
      <c r="B165" s="45"/>
      <c r="C165" s="45"/>
      <c r="D165" s="40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6"/>
      <c r="BL165" s="70"/>
    </row>
    <row r="166" spans="1:64" x14ac:dyDescent="0.25">
      <c r="A166" s="45">
        <v>161</v>
      </c>
      <c r="B166" s="45"/>
      <c r="C166" s="45"/>
      <c r="D166" s="40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6"/>
      <c r="BL166" s="70"/>
    </row>
    <row r="167" spans="1:64" x14ac:dyDescent="0.25">
      <c r="A167" s="45">
        <v>162</v>
      </c>
      <c r="B167" s="45"/>
      <c r="C167" s="45"/>
      <c r="D167" s="40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6"/>
      <c r="BL167" s="70"/>
    </row>
    <row r="168" spans="1:64" x14ac:dyDescent="0.25">
      <c r="A168" s="45">
        <v>163</v>
      </c>
      <c r="B168" s="45"/>
      <c r="C168" s="45"/>
      <c r="D168" s="40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6"/>
      <c r="BL168" s="70"/>
    </row>
    <row r="169" spans="1:64" x14ac:dyDescent="0.25">
      <c r="A169" s="45">
        <v>164</v>
      </c>
      <c r="B169" s="45"/>
      <c r="C169" s="45"/>
      <c r="D169" s="40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6"/>
      <c r="BL169" s="70"/>
    </row>
    <row r="170" spans="1:64" x14ac:dyDescent="0.25">
      <c r="A170" s="45">
        <v>165</v>
      </c>
      <c r="B170" s="45"/>
      <c r="C170" s="45"/>
      <c r="D170" s="40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6"/>
      <c r="BL170" s="70"/>
    </row>
    <row r="171" spans="1:64" x14ac:dyDescent="0.25">
      <c r="A171" s="45">
        <v>166</v>
      </c>
      <c r="B171" s="45"/>
      <c r="C171" s="45"/>
      <c r="D171" s="40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6"/>
      <c r="BL171" s="70"/>
    </row>
    <row r="172" spans="1:64" x14ac:dyDescent="0.25">
      <c r="A172" s="45">
        <v>167</v>
      </c>
      <c r="B172" s="45"/>
      <c r="C172" s="45"/>
      <c r="D172" s="40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6"/>
      <c r="BL172" s="70"/>
    </row>
    <row r="173" spans="1:64" x14ac:dyDescent="0.25">
      <c r="A173" s="45">
        <v>168</v>
      </c>
      <c r="B173" s="45"/>
      <c r="C173" s="45"/>
      <c r="D173" s="40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6"/>
      <c r="BL173" s="70"/>
    </row>
    <row r="174" spans="1:64" x14ac:dyDescent="0.25">
      <c r="A174" s="45">
        <v>169</v>
      </c>
      <c r="B174" s="45"/>
      <c r="C174" s="45"/>
      <c r="D174" s="40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6"/>
      <c r="BL174" s="70"/>
    </row>
    <row r="175" spans="1:64" x14ac:dyDescent="0.25">
      <c r="A175" s="45">
        <v>170</v>
      </c>
      <c r="B175" s="45"/>
      <c r="C175" s="45"/>
      <c r="D175" s="40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6"/>
      <c r="BL175" s="70"/>
    </row>
    <row r="176" spans="1:64" x14ac:dyDescent="0.25">
      <c r="A176" s="45">
        <v>171</v>
      </c>
      <c r="B176" s="45"/>
      <c r="C176" s="45"/>
      <c r="D176" s="40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6"/>
      <c r="BL176" s="70"/>
    </row>
    <row r="177" spans="1:64" x14ac:dyDescent="0.25">
      <c r="A177" s="45">
        <v>172</v>
      </c>
      <c r="B177" s="45"/>
      <c r="C177" s="45"/>
      <c r="D177" s="40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6"/>
      <c r="BL177" s="70"/>
    </row>
    <row r="178" spans="1:64" x14ac:dyDescent="0.25">
      <c r="A178" s="45">
        <v>173</v>
      </c>
      <c r="B178" s="45"/>
      <c r="C178" s="45"/>
      <c r="D178" s="40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6"/>
      <c r="BL178" s="70"/>
    </row>
    <row r="179" spans="1:64" x14ac:dyDescent="0.25">
      <c r="A179" s="45">
        <v>174</v>
      </c>
      <c r="B179" s="45"/>
      <c r="C179" s="45"/>
      <c r="D179" s="40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6"/>
      <c r="BL179" s="70"/>
    </row>
    <row r="180" spans="1:64" x14ac:dyDescent="0.25">
      <c r="A180" s="45">
        <v>175</v>
      </c>
      <c r="B180" s="45"/>
      <c r="C180" s="45"/>
      <c r="D180" s="40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6"/>
      <c r="BL180" s="70"/>
    </row>
    <row r="181" spans="1:64" x14ac:dyDescent="0.25">
      <c r="A181" s="45">
        <v>176</v>
      </c>
      <c r="B181" s="45"/>
      <c r="C181" s="45"/>
      <c r="D181" s="40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6"/>
      <c r="BL181" s="70"/>
    </row>
    <row r="182" spans="1:64" x14ac:dyDescent="0.25">
      <c r="A182" s="45">
        <v>177</v>
      </c>
      <c r="B182" s="45"/>
      <c r="C182" s="45"/>
      <c r="D182" s="40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6"/>
      <c r="BL182" s="70"/>
    </row>
    <row r="183" spans="1:64" x14ac:dyDescent="0.25">
      <c r="A183" s="45">
        <v>178</v>
      </c>
      <c r="B183" s="45"/>
      <c r="C183" s="45"/>
      <c r="D183" s="40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6"/>
      <c r="BL183" s="70"/>
    </row>
    <row r="184" spans="1:64" x14ac:dyDescent="0.25">
      <c r="A184" s="45">
        <v>179</v>
      </c>
      <c r="B184" s="45"/>
      <c r="C184" s="45"/>
      <c r="D184" s="40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6"/>
      <c r="BL184" s="70"/>
    </row>
    <row r="185" spans="1:64" x14ac:dyDescent="0.25">
      <c r="A185" s="45">
        <v>180</v>
      </c>
      <c r="B185" s="45"/>
      <c r="C185" s="45"/>
      <c r="D185" s="40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6"/>
      <c r="BL185" s="70"/>
    </row>
    <row r="186" spans="1:64" x14ac:dyDescent="0.25">
      <c r="A186" s="45">
        <v>181</v>
      </c>
      <c r="B186" s="45"/>
      <c r="C186" s="45"/>
      <c r="D186" s="40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6"/>
      <c r="BL186" s="70"/>
    </row>
    <row r="187" spans="1:64" x14ac:dyDescent="0.25">
      <c r="A187" s="45">
        <v>182</v>
      </c>
      <c r="B187" s="45"/>
      <c r="C187" s="45"/>
      <c r="D187" s="40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6"/>
      <c r="BL187" s="70"/>
    </row>
    <row r="188" spans="1:64" x14ac:dyDescent="0.25">
      <c r="A188" s="45">
        <v>183</v>
      </c>
      <c r="B188" s="45"/>
      <c r="C188" s="45"/>
      <c r="D188" s="40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6"/>
      <c r="BL188" s="70"/>
    </row>
    <row r="189" spans="1:64" x14ac:dyDescent="0.25">
      <c r="A189" s="45">
        <v>184</v>
      </c>
      <c r="B189" s="45"/>
      <c r="C189" s="45"/>
      <c r="D189" s="40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6"/>
      <c r="BL189" s="70"/>
    </row>
    <row r="190" spans="1:64" x14ac:dyDescent="0.25">
      <c r="A190" s="45">
        <v>185</v>
      </c>
      <c r="B190" s="45"/>
      <c r="C190" s="45"/>
      <c r="D190" s="40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6"/>
      <c r="BL190" s="70"/>
    </row>
    <row r="191" spans="1:64" x14ac:dyDescent="0.25">
      <c r="A191" s="45">
        <v>186</v>
      </c>
      <c r="B191" s="45"/>
      <c r="C191" s="45"/>
      <c r="D191" s="40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6"/>
      <c r="BL191" s="70"/>
    </row>
    <row r="192" spans="1:64" x14ac:dyDescent="0.25">
      <c r="A192" s="45">
        <v>187</v>
      </c>
      <c r="B192" s="45"/>
      <c r="C192" s="45"/>
      <c r="D192" s="40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6"/>
      <c r="BL192" s="70"/>
    </row>
    <row r="193" spans="1:64" x14ac:dyDescent="0.25">
      <c r="A193" s="45">
        <v>188</v>
      </c>
      <c r="B193" s="45"/>
      <c r="C193" s="45"/>
      <c r="D193" s="40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6"/>
      <c r="BL193" s="70"/>
    </row>
    <row r="194" spans="1:64" x14ac:dyDescent="0.25">
      <c r="A194" s="45">
        <v>189</v>
      </c>
      <c r="B194" s="45"/>
      <c r="C194" s="45"/>
      <c r="D194" s="40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6"/>
      <c r="BL194" s="70"/>
    </row>
    <row r="195" spans="1:64" x14ac:dyDescent="0.25">
      <c r="A195" s="45">
        <v>190</v>
      </c>
      <c r="B195" s="45"/>
      <c r="C195" s="45"/>
      <c r="D195" s="40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6"/>
      <c r="BL195" s="70"/>
    </row>
    <row r="196" spans="1:64" x14ac:dyDescent="0.25">
      <c r="A196" s="45">
        <v>191</v>
      </c>
      <c r="B196" s="45"/>
      <c r="C196" s="45"/>
      <c r="D196" s="40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6"/>
      <c r="BL196" s="70"/>
    </row>
    <row r="197" spans="1:64" x14ac:dyDescent="0.25">
      <c r="A197" s="45">
        <v>192</v>
      </c>
      <c r="B197" s="45"/>
      <c r="C197" s="45"/>
      <c r="D197" s="40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6"/>
      <c r="BL197" s="70"/>
    </row>
    <row r="198" spans="1:64" x14ac:dyDescent="0.25">
      <c r="A198" s="45">
        <v>193</v>
      </c>
      <c r="B198" s="45"/>
      <c r="C198" s="45"/>
      <c r="D198" s="40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6"/>
      <c r="BL198" s="70"/>
    </row>
    <row r="199" spans="1:64" x14ac:dyDescent="0.25">
      <c r="A199" s="45">
        <v>194</v>
      </c>
      <c r="B199" s="45"/>
      <c r="C199" s="45"/>
      <c r="D199" s="40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6"/>
      <c r="BL199" s="70"/>
    </row>
    <row r="200" spans="1:64" x14ac:dyDescent="0.25">
      <c r="A200" s="45">
        <v>195</v>
      </c>
      <c r="B200" s="45"/>
      <c r="C200" s="45"/>
      <c r="D200" s="40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6"/>
      <c r="BL200" s="70"/>
    </row>
    <row r="201" spans="1:64" x14ac:dyDescent="0.25">
      <c r="A201" s="45">
        <v>196</v>
      </c>
      <c r="B201" s="45"/>
      <c r="C201" s="45"/>
      <c r="D201" s="40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6"/>
      <c r="BL201" s="70"/>
    </row>
    <row r="202" spans="1:64" x14ac:dyDescent="0.25">
      <c r="A202" s="45">
        <v>197</v>
      </c>
      <c r="B202" s="45"/>
      <c r="C202" s="45"/>
      <c r="D202" s="40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6"/>
      <c r="BL202" s="70"/>
    </row>
    <row r="203" spans="1:64" x14ac:dyDescent="0.25">
      <c r="A203" s="45">
        <v>198</v>
      </c>
      <c r="B203" s="45"/>
      <c r="C203" s="45"/>
      <c r="D203" s="40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6"/>
      <c r="BL203" s="70"/>
    </row>
    <row r="204" spans="1:64" x14ac:dyDescent="0.25">
      <c r="A204" s="45">
        <v>199</v>
      </c>
      <c r="B204" s="45"/>
      <c r="C204" s="45"/>
      <c r="D204" s="40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6"/>
      <c r="BL204" s="70"/>
    </row>
    <row r="205" spans="1:64" x14ac:dyDescent="0.25">
      <c r="A205" s="45">
        <v>200</v>
      </c>
      <c r="B205" s="45"/>
      <c r="C205" s="45"/>
      <c r="D205" s="40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6"/>
      <c r="BL205" s="70"/>
    </row>
    <row r="206" spans="1:64" x14ac:dyDescent="0.25">
      <c r="A206" s="45">
        <v>201</v>
      </c>
      <c r="B206" s="45"/>
      <c r="C206" s="45"/>
      <c r="D206" s="40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6"/>
      <c r="BL206" s="70"/>
    </row>
    <row r="207" spans="1:64" x14ac:dyDescent="0.25">
      <c r="A207" s="45">
        <v>202</v>
      </c>
      <c r="B207" s="45"/>
      <c r="C207" s="45"/>
      <c r="D207" s="40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6"/>
      <c r="BL207" s="70"/>
    </row>
    <row r="208" spans="1:64" x14ac:dyDescent="0.25">
      <c r="A208" s="45">
        <v>203</v>
      </c>
      <c r="B208" s="45"/>
      <c r="C208" s="45"/>
      <c r="D208" s="40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6"/>
      <c r="BL208" s="70"/>
    </row>
    <row r="209" spans="1:64" x14ac:dyDescent="0.25">
      <c r="A209" s="45">
        <v>204</v>
      </c>
      <c r="B209" s="45"/>
      <c r="C209" s="45"/>
      <c r="D209" s="40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6"/>
      <c r="BL209" s="70"/>
    </row>
    <row r="210" spans="1:64" x14ac:dyDescent="0.25">
      <c r="A210" s="45">
        <v>205</v>
      </c>
      <c r="B210" s="45"/>
      <c r="C210" s="45"/>
      <c r="D210" s="40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6"/>
      <c r="BL210" s="70"/>
    </row>
    <row r="211" spans="1:64" x14ac:dyDescent="0.25">
      <c r="A211" s="45">
        <v>206</v>
      </c>
      <c r="B211" s="45"/>
      <c r="C211" s="45"/>
      <c r="D211" s="40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6"/>
      <c r="BL211" s="70"/>
    </row>
    <row r="212" spans="1:64" x14ac:dyDescent="0.25">
      <c r="A212" s="45">
        <v>207</v>
      </c>
      <c r="B212" s="45"/>
      <c r="C212" s="45"/>
      <c r="D212" s="40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6"/>
      <c r="BL212" s="70"/>
    </row>
    <row r="213" spans="1:64" x14ac:dyDescent="0.25">
      <c r="A213" s="45">
        <v>208</v>
      </c>
      <c r="B213" s="45"/>
      <c r="C213" s="45"/>
      <c r="D213" s="40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6"/>
      <c r="BL213" s="70"/>
    </row>
    <row r="214" spans="1:64" x14ac:dyDescent="0.25">
      <c r="A214" s="45">
        <v>209</v>
      </c>
      <c r="B214" s="45"/>
      <c r="C214" s="45"/>
      <c r="D214" s="40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6"/>
      <c r="BL214" s="70"/>
    </row>
    <row r="215" spans="1:64" x14ac:dyDescent="0.25">
      <c r="A215" s="45">
        <v>210</v>
      </c>
      <c r="B215" s="45"/>
      <c r="C215" s="45"/>
      <c r="D215" s="40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6"/>
      <c r="BL215" s="70"/>
    </row>
    <row r="216" spans="1:64" x14ac:dyDescent="0.25">
      <c r="A216" s="45">
        <v>211</v>
      </c>
      <c r="B216" s="45"/>
      <c r="C216" s="45"/>
      <c r="D216" s="40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6"/>
      <c r="BL216" s="70"/>
    </row>
    <row r="217" spans="1:64" x14ac:dyDescent="0.25">
      <c r="A217" s="45">
        <v>212</v>
      </c>
      <c r="B217" s="45"/>
      <c r="C217" s="45"/>
      <c r="D217" s="40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6"/>
      <c r="BL217" s="70"/>
    </row>
    <row r="218" spans="1:64" x14ac:dyDescent="0.25">
      <c r="A218" s="45">
        <v>213</v>
      </c>
      <c r="B218" s="45"/>
      <c r="C218" s="45"/>
      <c r="D218" s="40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6"/>
      <c r="BL218" s="70"/>
    </row>
    <row r="219" spans="1:64" x14ac:dyDescent="0.25">
      <c r="A219" s="45">
        <v>214</v>
      </c>
      <c r="B219" s="45"/>
      <c r="C219" s="45"/>
      <c r="D219" s="40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6"/>
      <c r="BL219" s="70"/>
    </row>
    <row r="220" spans="1:64" x14ac:dyDescent="0.25">
      <c r="A220" s="45">
        <v>215</v>
      </c>
      <c r="B220" s="45"/>
      <c r="C220" s="45"/>
      <c r="D220" s="40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6"/>
      <c r="BL220" s="70"/>
    </row>
    <row r="221" spans="1:64" x14ac:dyDescent="0.25">
      <c r="A221" s="45">
        <v>216</v>
      </c>
      <c r="B221" s="45"/>
      <c r="C221" s="45"/>
      <c r="D221" s="40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6"/>
      <c r="BL221" s="70"/>
    </row>
    <row r="222" spans="1:64" x14ac:dyDescent="0.25">
      <c r="A222" s="45">
        <v>217</v>
      </c>
      <c r="B222" s="45"/>
      <c r="C222" s="45"/>
      <c r="D222" s="40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6"/>
      <c r="BL222" s="70"/>
    </row>
    <row r="223" spans="1:64" x14ac:dyDescent="0.25">
      <c r="A223" s="45">
        <v>218</v>
      </c>
      <c r="B223" s="45"/>
      <c r="C223" s="45"/>
      <c r="D223" s="40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6"/>
      <c r="BL223" s="70"/>
    </row>
    <row r="224" spans="1:64" x14ac:dyDescent="0.25">
      <c r="A224" s="45">
        <v>219</v>
      </c>
      <c r="B224" s="45"/>
      <c r="C224" s="45"/>
      <c r="D224" s="40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6"/>
      <c r="BL224" s="70"/>
    </row>
    <row r="225" spans="1:64" x14ac:dyDescent="0.25">
      <c r="A225" s="45">
        <v>220</v>
      </c>
      <c r="B225" s="45"/>
      <c r="C225" s="45"/>
      <c r="D225" s="40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6"/>
      <c r="BL225" s="70"/>
    </row>
    <row r="226" spans="1:64" x14ac:dyDescent="0.25">
      <c r="A226" s="45">
        <v>221</v>
      </c>
      <c r="B226" s="45"/>
      <c r="C226" s="45"/>
      <c r="D226" s="40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6"/>
      <c r="BL226" s="70"/>
    </row>
    <row r="227" spans="1:64" x14ac:dyDescent="0.25">
      <c r="A227" s="45">
        <v>222</v>
      </c>
      <c r="B227" s="45"/>
      <c r="C227" s="45"/>
      <c r="D227" s="40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6"/>
      <c r="BL227" s="70"/>
    </row>
    <row r="228" spans="1:64" x14ac:dyDescent="0.25">
      <c r="A228" s="45">
        <v>223</v>
      </c>
      <c r="B228" s="45"/>
      <c r="C228" s="45"/>
      <c r="D228" s="40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6"/>
      <c r="BL228" s="70"/>
    </row>
    <row r="229" spans="1:64" x14ac:dyDescent="0.25">
      <c r="A229" s="45">
        <v>224</v>
      </c>
      <c r="B229" s="45"/>
      <c r="C229" s="45"/>
      <c r="D229" s="40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6"/>
      <c r="BL229" s="70"/>
    </row>
    <row r="230" spans="1:64" x14ac:dyDescent="0.25">
      <c r="A230" s="45">
        <v>225</v>
      </c>
      <c r="B230" s="45"/>
      <c r="C230" s="45"/>
      <c r="D230" s="40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6"/>
      <c r="BL230" s="70"/>
    </row>
    <row r="231" spans="1:64" x14ac:dyDescent="0.25">
      <c r="A231" s="45">
        <v>226</v>
      </c>
      <c r="B231" s="45"/>
      <c r="C231" s="45"/>
      <c r="D231" s="40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6"/>
      <c r="BL231" s="70"/>
    </row>
    <row r="232" spans="1:64" x14ac:dyDescent="0.25">
      <c r="A232" s="45">
        <v>227</v>
      </c>
      <c r="B232" s="45"/>
      <c r="C232" s="45"/>
      <c r="D232" s="40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6"/>
      <c r="BL232" s="70"/>
    </row>
    <row r="233" spans="1:64" x14ac:dyDescent="0.25">
      <c r="A233" s="45">
        <v>228</v>
      </c>
      <c r="B233" s="45"/>
      <c r="C233" s="45"/>
      <c r="D233" s="40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6"/>
      <c r="BL233" s="70"/>
    </row>
    <row r="234" spans="1:64" x14ac:dyDescent="0.25">
      <c r="A234" s="45">
        <v>229</v>
      </c>
      <c r="B234" s="45"/>
      <c r="C234" s="45"/>
      <c r="D234" s="40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6"/>
      <c r="BL234" s="70"/>
    </row>
    <row r="235" spans="1:64" x14ac:dyDescent="0.25">
      <c r="A235" s="45">
        <v>230</v>
      </c>
      <c r="B235" s="45"/>
      <c r="C235" s="45"/>
      <c r="D235" s="40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6"/>
      <c r="BL235" s="70"/>
    </row>
    <row r="236" spans="1:64" x14ac:dyDescent="0.25">
      <c r="A236" s="45">
        <v>231</v>
      </c>
      <c r="B236" s="45"/>
      <c r="C236" s="45"/>
      <c r="D236" s="40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6"/>
      <c r="BL236" s="70"/>
    </row>
    <row r="237" spans="1:64" x14ac:dyDescent="0.25">
      <c r="A237" s="45">
        <v>232</v>
      </c>
      <c r="B237" s="45"/>
      <c r="C237" s="45"/>
      <c r="D237" s="40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6"/>
      <c r="BL237" s="70"/>
    </row>
    <row r="238" spans="1:64" x14ac:dyDescent="0.25">
      <c r="A238" s="45">
        <v>233</v>
      </c>
      <c r="B238" s="45"/>
      <c r="C238" s="45"/>
      <c r="D238" s="40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6"/>
      <c r="BL238" s="70"/>
    </row>
    <row r="239" spans="1:64" x14ac:dyDescent="0.25">
      <c r="A239" s="45">
        <v>234</v>
      </c>
      <c r="B239" s="45"/>
      <c r="C239" s="45"/>
      <c r="D239" s="40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6"/>
      <c r="BL239" s="70"/>
    </row>
    <row r="240" spans="1:64" x14ac:dyDescent="0.25">
      <c r="A240" s="45">
        <v>235</v>
      </c>
      <c r="B240" s="45"/>
      <c r="C240" s="45"/>
      <c r="D240" s="40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6"/>
      <c r="BL240" s="70"/>
    </row>
    <row r="241" spans="1:64" x14ac:dyDescent="0.25">
      <c r="A241" s="45">
        <v>236</v>
      </c>
      <c r="B241" s="45"/>
      <c r="C241" s="45"/>
      <c r="D241" s="40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6"/>
      <c r="BL241" s="70"/>
    </row>
    <row r="242" spans="1:64" x14ac:dyDescent="0.25">
      <c r="A242" s="45">
        <v>237</v>
      </c>
      <c r="B242" s="45"/>
      <c r="C242" s="45"/>
      <c r="D242" s="40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6"/>
      <c r="BL242" s="70"/>
    </row>
    <row r="243" spans="1:64" x14ac:dyDescent="0.25">
      <c r="A243" s="45">
        <v>238</v>
      </c>
      <c r="B243" s="45"/>
      <c r="C243" s="45"/>
      <c r="D243" s="40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6"/>
      <c r="BL243" s="70"/>
    </row>
    <row r="244" spans="1:64" x14ac:dyDescent="0.25">
      <c r="A244" s="45">
        <v>239</v>
      </c>
      <c r="B244" s="45"/>
      <c r="C244" s="45"/>
      <c r="D244" s="40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6"/>
      <c r="BL244" s="70"/>
    </row>
    <row r="245" spans="1:64" x14ac:dyDescent="0.25">
      <c r="A245" s="45">
        <v>240</v>
      </c>
      <c r="B245" s="45"/>
      <c r="C245" s="45"/>
      <c r="D245" s="40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6"/>
      <c r="BL245" s="70"/>
    </row>
    <row r="246" spans="1:64" x14ac:dyDescent="0.25">
      <c r="A246" s="45">
        <v>241</v>
      </c>
      <c r="B246" s="45"/>
      <c r="C246" s="45"/>
      <c r="D246" s="40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6"/>
      <c r="BL246" s="70"/>
    </row>
    <row r="247" spans="1:64" x14ac:dyDescent="0.25">
      <c r="A247" s="45">
        <v>242</v>
      </c>
      <c r="B247" s="45"/>
      <c r="C247" s="45"/>
      <c r="D247" s="40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6"/>
      <c r="BL247" s="70"/>
    </row>
    <row r="248" spans="1:64" x14ac:dyDescent="0.25">
      <c r="A248" s="45">
        <v>243</v>
      </c>
      <c r="B248" s="45"/>
      <c r="C248" s="45"/>
      <c r="D248" s="40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6"/>
      <c r="BL248" s="70"/>
    </row>
    <row r="249" spans="1:64" x14ac:dyDescent="0.25">
      <c r="A249" s="45">
        <v>244</v>
      </c>
      <c r="B249" s="45"/>
      <c r="C249" s="45"/>
      <c r="D249" s="40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6"/>
      <c r="BL249" s="70"/>
    </row>
    <row r="250" spans="1:64" x14ac:dyDescent="0.25">
      <c r="A250" s="45">
        <v>245</v>
      </c>
      <c r="B250" s="45"/>
      <c r="C250" s="45"/>
      <c r="D250" s="40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6"/>
      <c r="BL250" s="70"/>
    </row>
    <row r="251" spans="1:64" x14ac:dyDescent="0.25">
      <c r="A251" s="45">
        <v>246</v>
      </c>
      <c r="B251" s="45"/>
      <c r="C251" s="45"/>
      <c r="D251" s="40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6"/>
      <c r="BL251" s="70"/>
    </row>
    <row r="252" spans="1:64" x14ac:dyDescent="0.25">
      <c r="A252" s="45">
        <v>247</v>
      </c>
      <c r="B252" s="45"/>
      <c r="C252" s="45"/>
      <c r="D252" s="40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6"/>
      <c r="BL252" s="70"/>
    </row>
    <row r="253" spans="1:64" x14ac:dyDescent="0.25">
      <c r="A253" s="45">
        <v>248</v>
      </c>
      <c r="B253" s="45"/>
      <c r="C253" s="45"/>
      <c r="D253" s="40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6"/>
      <c r="BL253" s="70"/>
    </row>
    <row r="254" spans="1:64" x14ac:dyDescent="0.25">
      <c r="A254" s="45">
        <v>249</v>
      </c>
      <c r="B254" s="45"/>
      <c r="C254" s="45"/>
      <c r="D254" s="40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6"/>
      <c r="BL254" s="70"/>
    </row>
    <row r="255" spans="1:64" x14ac:dyDescent="0.25">
      <c r="A255" s="45">
        <v>250</v>
      </c>
      <c r="B255" s="45"/>
      <c r="C255" s="45"/>
      <c r="D255" s="40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6"/>
      <c r="BL255" s="70"/>
    </row>
    <row r="256" spans="1:64" x14ac:dyDescent="0.25">
      <c r="A256" s="45">
        <v>251</v>
      </c>
      <c r="B256" s="45"/>
      <c r="C256" s="45"/>
      <c r="D256" s="40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6"/>
      <c r="BL256" s="70"/>
    </row>
    <row r="257" spans="1:64" x14ac:dyDescent="0.25">
      <c r="A257" s="45">
        <v>252</v>
      </c>
      <c r="B257" s="45"/>
      <c r="C257" s="45"/>
      <c r="D257" s="40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6"/>
      <c r="BL257" s="70"/>
    </row>
    <row r="258" spans="1:64" x14ac:dyDescent="0.25">
      <c r="A258" s="45">
        <v>253</v>
      </c>
      <c r="B258" s="45"/>
      <c r="C258" s="45"/>
      <c r="D258" s="40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6"/>
      <c r="BL258" s="70"/>
    </row>
    <row r="259" spans="1:64" x14ac:dyDescent="0.25">
      <c r="A259" s="45">
        <v>254</v>
      </c>
      <c r="B259" s="45"/>
      <c r="C259" s="45"/>
      <c r="D259" s="40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6"/>
      <c r="BL259" s="70"/>
    </row>
    <row r="260" spans="1:64" x14ac:dyDescent="0.25">
      <c r="A260" s="45">
        <v>255</v>
      </c>
      <c r="B260" s="45"/>
      <c r="C260" s="45"/>
      <c r="D260" s="40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6"/>
      <c r="BL260" s="70"/>
    </row>
    <row r="261" spans="1:64" x14ac:dyDescent="0.25">
      <c r="A261" s="45">
        <v>256</v>
      </c>
      <c r="B261" s="45"/>
      <c r="C261" s="45"/>
      <c r="D261" s="40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6"/>
      <c r="BL261" s="70"/>
    </row>
    <row r="262" spans="1:64" x14ac:dyDescent="0.25">
      <c r="A262" s="45">
        <v>257</v>
      </c>
      <c r="B262" s="45"/>
      <c r="C262" s="45"/>
      <c r="D262" s="40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6"/>
      <c r="BL262" s="70"/>
    </row>
    <row r="263" spans="1:64" x14ac:dyDescent="0.25">
      <c r="A263" s="45">
        <v>258</v>
      </c>
      <c r="B263" s="45"/>
      <c r="C263" s="45"/>
      <c r="D263" s="40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6"/>
      <c r="BL263" s="70"/>
    </row>
    <row r="264" spans="1:64" x14ac:dyDescent="0.25">
      <c r="A264" s="45">
        <v>259</v>
      </c>
      <c r="B264" s="45"/>
      <c r="C264" s="45"/>
      <c r="D264" s="40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6"/>
      <c r="BL264" s="70"/>
    </row>
    <row r="265" spans="1:64" x14ac:dyDescent="0.25">
      <c r="A265" s="45">
        <v>260</v>
      </c>
      <c r="B265" s="45"/>
      <c r="C265" s="45"/>
      <c r="D265" s="40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6"/>
      <c r="BL265" s="70"/>
    </row>
    <row r="266" spans="1:64" x14ac:dyDescent="0.25">
      <c r="A266" s="45">
        <v>261</v>
      </c>
      <c r="B266" s="45"/>
      <c r="C266" s="45"/>
      <c r="D266" s="40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6"/>
      <c r="BL266" s="70"/>
    </row>
    <row r="267" spans="1:64" x14ac:dyDescent="0.25">
      <c r="A267" s="45">
        <v>262</v>
      </c>
      <c r="B267" s="45"/>
      <c r="C267" s="45"/>
      <c r="D267" s="40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6"/>
      <c r="BL267" s="70"/>
    </row>
    <row r="268" spans="1:64" x14ac:dyDescent="0.25">
      <c r="A268" s="45">
        <v>263</v>
      </c>
      <c r="B268" s="45"/>
      <c r="C268" s="45"/>
      <c r="D268" s="40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6"/>
      <c r="BL268" s="70"/>
    </row>
    <row r="269" spans="1:64" x14ac:dyDescent="0.25">
      <c r="A269" s="45">
        <v>264</v>
      </c>
      <c r="B269" s="45"/>
      <c r="C269" s="45"/>
      <c r="D269" s="40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6"/>
      <c r="BL269" s="70"/>
    </row>
    <row r="270" spans="1:64" x14ac:dyDescent="0.25">
      <c r="A270" s="45">
        <v>265</v>
      </c>
      <c r="B270" s="45"/>
      <c r="C270" s="45"/>
      <c r="D270" s="40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6"/>
      <c r="BL270" s="70"/>
    </row>
    <row r="271" spans="1:64" x14ac:dyDescent="0.25">
      <c r="A271" s="45">
        <v>266</v>
      </c>
      <c r="B271" s="45"/>
      <c r="C271" s="45"/>
      <c r="D271" s="40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6"/>
      <c r="BL271" s="70"/>
    </row>
    <row r="272" spans="1:64" x14ac:dyDescent="0.25">
      <c r="A272" s="45">
        <v>267</v>
      </c>
      <c r="B272" s="45"/>
      <c r="C272" s="45"/>
      <c r="D272" s="40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6"/>
      <c r="BL272" s="70"/>
    </row>
    <row r="273" spans="1:64" x14ac:dyDescent="0.25">
      <c r="A273" s="45">
        <v>268</v>
      </c>
      <c r="B273" s="45"/>
      <c r="C273" s="45"/>
      <c r="D273" s="40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6"/>
      <c r="BL273" s="70"/>
    </row>
    <row r="274" spans="1:64" x14ac:dyDescent="0.25">
      <c r="A274" s="45">
        <v>269</v>
      </c>
      <c r="B274" s="45"/>
      <c r="C274" s="45"/>
      <c r="D274" s="40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6"/>
      <c r="BL274" s="70"/>
    </row>
    <row r="275" spans="1:64" x14ac:dyDescent="0.25">
      <c r="A275" s="45">
        <v>270</v>
      </c>
      <c r="B275" s="45"/>
      <c r="C275" s="45"/>
      <c r="D275" s="40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6"/>
      <c r="BL275" s="70"/>
    </row>
    <row r="276" spans="1:64" x14ac:dyDescent="0.25">
      <c r="A276" s="45">
        <v>271</v>
      </c>
      <c r="B276" s="45"/>
      <c r="C276" s="45"/>
      <c r="D276" s="40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6"/>
      <c r="BL276" s="70"/>
    </row>
    <row r="277" spans="1:64" x14ac:dyDescent="0.25">
      <c r="A277" s="45">
        <v>272</v>
      </c>
      <c r="B277" s="45"/>
      <c r="C277" s="45"/>
      <c r="D277" s="40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6"/>
      <c r="BL277" s="70"/>
    </row>
    <row r="278" spans="1:64" x14ac:dyDescent="0.25">
      <c r="A278" s="45">
        <v>273</v>
      </c>
      <c r="B278" s="45"/>
      <c r="C278" s="45"/>
      <c r="D278" s="40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6"/>
      <c r="BL278" s="70"/>
    </row>
    <row r="279" spans="1:64" x14ac:dyDescent="0.25">
      <c r="A279" s="45">
        <v>274</v>
      </c>
      <c r="B279" s="45"/>
      <c r="C279" s="45"/>
      <c r="D279" s="40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6"/>
      <c r="BL279" s="70"/>
    </row>
    <row r="280" spans="1:64" x14ac:dyDescent="0.25">
      <c r="A280" s="45">
        <v>275</v>
      </c>
      <c r="B280" s="45"/>
      <c r="C280" s="45"/>
      <c r="D280" s="40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6"/>
      <c r="BL280" s="70"/>
    </row>
    <row r="281" spans="1:64" x14ac:dyDescent="0.25">
      <c r="A281" s="45">
        <v>276</v>
      </c>
      <c r="B281" s="45"/>
      <c r="C281" s="45"/>
      <c r="D281" s="40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6"/>
      <c r="BL281" s="70"/>
    </row>
    <row r="282" spans="1:64" x14ac:dyDescent="0.25">
      <c r="A282" s="45">
        <v>277</v>
      </c>
      <c r="B282" s="45"/>
      <c r="C282" s="45"/>
      <c r="D282" s="40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6"/>
      <c r="BL282" s="70"/>
    </row>
    <row r="283" spans="1:64" x14ac:dyDescent="0.25">
      <c r="A283" s="45">
        <v>278</v>
      </c>
      <c r="B283" s="45"/>
      <c r="C283" s="45"/>
      <c r="D283" s="40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6"/>
      <c r="BL283" s="70"/>
    </row>
    <row r="284" spans="1:64" x14ac:dyDescent="0.25">
      <c r="A284" s="45">
        <v>279</v>
      </c>
      <c r="B284" s="45"/>
      <c r="C284" s="45"/>
      <c r="D284" s="40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6"/>
      <c r="BL284" s="70"/>
    </row>
    <row r="285" spans="1:64" x14ac:dyDescent="0.25">
      <c r="A285" s="45">
        <v>280</v>
      </c>
      <c r="B285" s="45"/>
      <c r="C285" s="45"/>
      <c r="D285" s="40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6"/>
      <c r="BL285" s="70"/>
    </row>
    <row r="286" spans="1:64" x14ac:dyDescent="0.25">
      <c r="A286" s="45">
        <v>281</v>
      </c>
      <c r="B286" s="45"/>
      <c r="C286" s="45"/>
      <c r="D286" s="40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6"/>
      <c r="BL286" s="70"/>
    </row>
    <row r="287" spans="1:64" x14ac:dyDescent="0.25">
      <c r="A287" s="45">
        <v>282</v>
      </c>
      <c r="B287" s="45"/>
      <c r="C287" s="45"/>
      <c r="D287" s="40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6"/>
      <c r="BL287" s="70"/>
    </row>
    <row r="288" spans="1:64" x14ac:dyDescent="0.25">
      <c r="A288" s="45">
        <v>283</v>
      </c>
      <c r="B288" s="45"/>
      <c r="C288" s="45"/>
      <c r="D288" s="40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6"/>
      <c r="BL288" s="70"/>
    </row>
    <row r="289" spans="1:64" x14ac:dyDescent="0.25">
      <c r="A289" s="45">
        <v>284</v>
      </c>
      <c r="B289" s="45"/>
      <c r="C289" s="45"/>
      <c r="D289" s="40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6"/>
      <c r="BL289" s="70"/>
    </row>
    <row r="290" spans="1:64" x14ac:dyDescent="0.25">
      <c r="A290" s="45">
        <v>285</v>
      </c>
      <c r="B290" s="45"/>
      <c r="C290" s="45"/>
      <c r="D290" s="40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6"/>
      <c r="BL290" s="70"/>
    </row>
    <row r="291" spans="1:64" x14ac:dyDescent="0.25">
      <c r="A291" s="45">
        <v>286</v>
      </c>
      <c r="B291" s="45"/>
      <c r="C291" s="45"/>
      <c r="D291" s="40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6"/>
      <c r="BL291" s="70"/>
    </row>
    <row r="292" spans="1:64" x14ac:dyDescent="0.25">
      <c r="A292" s="45">
        <v>287</v>
      </c>
      <c r="B292" s="45"/>
      <c r="C292" s="45"/>
      <c r="D292" s="40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6"/>
      <c r="BL292" s="70"/>
    </row>
    <row r="293" spans="1:64" x14ac:dyDescent="0.25">
      <c r="A293" s="45">
        <v>288</v>
      </c>
      <c r="B293" s="45"/>
      <c r="C293" s="45"/>
      <c r="D293" s="40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6"/>
      <c r="BL293" s="70"/>
    </row>
    <row r="294" spans="1:64" x14ac:dyDescent="0.25">
      <c r="A294" s="45">
        <v>289</v>
      </c>
      <c r="B294" s="45"/>
      <c r="C294" s="45"/>
      <c r="D294" s="40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6"/>
      <c r="BL294" s="70"/>
    </row>
    <row r="295" spans="1:64" x14ac:dyDescent="0.25">
      <c r="A295" s="45">
        <v>290</v>
      </c>
      <c r="B295" s="45"/>
      <c r="C295" s="45"/>
      <c r="D295" s="40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6"/>
      <c r="BL295" s="70"/>
    </row>
    <row r="296" spans="1:64" x14ac:dyDescent="0.25">
      <c r="A296" s="45">
        <v>291</v>
      </c>
      <c r="B296" s="45"/>
      <c r="C296" s="45"/>
      <c r="D296" s="40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6"/>
      <c r="BL296" s="70"/>
    </row>
    <row r="297" spans="1:64" x14ac:dyDescent="0.25">
      <c r="A297" s="45">
        <v>292</v>
      </c>
      <c r="B297" s="45"/>
      <c r="C297" s="45"/>
      <c r="D297" s="40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6"/>
      <c r="BL297" s="70"/>
    </row>
    <row r="298" spans="1:64" x14ac:dyDescent="0.25">
      <c r="A298" s="45">
        <v>293</v>
      </c>
      <c r="B298" s="45"/>
      <c r="C298" s="45"/>
      <c r="D298" s="40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6"/>
      <c r="BL298" s="70"/>
    </row>
    <row r="299" spans="1:64" x14ac:dyDescent="0.25">
      <c r="A299" s="45">
        <v>294</v>
      </c>
      <c r="B299" s="45"/>
      <c r="C299" s="45"/>
      <c r="D299" s="40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6"/>
      <c r="BL299" s="70"/>
    </row>
    <row r="300" spans="1:64" x14ac:dyDescent="0.25">
      <c r="A300" s="45">
        <v>295</v>
      </c>
      <c r="B300" s="45"/>
      <c r="C300" s="45"/>
      <c r="D300" s="40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6"/>
      <c r="BL300" s="70"/>
    </row>
    <row r="301" spans="1:64" x14ac:dyDescent="0.25">
      <c r="A301" s="45">
        <v>296</v>
      </c>
      <c r="B301" s="45"/>
      <c r="C301" s="45"/>
      <c r="D301" s="40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6"/>
      <c r="BL301" s="70"/>
    </row>
    <row r="302" spans="1:64" x14ac:dyDescent="0.25">
      <c r="A302" s="45">
        <v>297</v>
      </c>
      <c r="B302" s="45"/>
      <c r="C302" s="45"/>
      <c r="D302" s="40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6"/>
      <c r="BL302" s="70"/>
    </row>
    <row r="303" spans="1:64" x14ac:dyDescent="0.25">
      <c r="A303" s="45">
        <v>298</v>
      </c>
      <c r="B303" s="45"/>
      <c r="C303" s="45"/>
      <c r="D303" s="40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6"/>
      <c r="BL303" s="70"/>
    </row>
    <row r="304" spans="1:64" x14ac:dyDescent="0.25">
      <c r="A304" s="45">
        <v>299</v>
      </c>
      <c r="B304" s="45"/>
      <c r="C304" s="45"/>
      <c r="D304" s="40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6"/>
      <c r="BL304" s="70"/>
    </row>
    <row r="305" spans="1:64" x14ac:dyDescent="0.25">
      <c r="A305" s="45">
        <v>300</v>
      </c>
      <c r="B305" s="45"/>
      <c r="C305" s="45"/>
      <c r="D305" s="40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6"/>
      <c r="BL305" s="70"/>
    </row>
    <row r="306" spans="1:64" x14ac:dyDescent="0.25">
      <c r="A306" s="45">
        <v>301</v>
      </c>
      <c r="B306" s="45"/>
      <c r="C306" s="45"/>
      <c r="D306" s="40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6"/>
      <c r="BL306" s="70"/>
    </row>
    <row r="307" spans="1:64" x14ac:dyDescent="0.25">
      <c r="A307" s="45">
        <v>302</v>
      </c>
      <c r="B307" s="45"/>
      <c r="C307" s="45"/>
      <c r="D307" s="40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6"/>
      <c r="BL307" s="70"/>
    </row>
    <row r="308" spans="1:64" x14ac:dyDescent="0.25">
      <c r="A308" s="45">
        <v>303</v>
      </c>
      <c r="B308" s="45"/>
      <c r="C308" s="45"/>
      <c r="D308" s="40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6"/>
      <c r="BL308" s="70"/>
    </row>
    <row r="309" spans="1:64" x14ac:dyDescent="0.25">
      <c r="A309" s="45">
        <v>304</v>
      </c>
      <c r="B309" s="45"/>
      <c r="C309" s="45"/>
      <c r="D309" s="40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6"/>
      <c r="BL309" s="70"/>
    </row>
    <row r="310" spans="1:64" x14ac:dyDescent="0.25">
      <c r="A310" s="45">
        <v>305</v>
      </c>
      <c r="B310" s="45"/>
      <c r="C310" s="45"/>
      <c r="D310" s="40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6"/>
      <c r="BL310" s="70"/>
    </row>
    <row r="311" spans="1:64" x14ac:dyDescent="0.25">
      <c r="A311" s="45">
        <v>306</v>
      </c>
      <c r="B311" s="45"/>
      <c r="C311" s="45"/>
      <c r="D311" s="40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6"/>
      <c r="BL311" s="70"/>
    </row>
    <row r="312" spans="1:64" x14ac:dyDescent="0.25">
      <c r="A312" s="45">
        <v>307</v>
      </c>
      <c r="B312" s="45"/>
      <c r="C312" s="45"/>
      <c r="D312" s="40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6"/>
      <c r="BL312" s="70"/>
    </row>
    <row r="313" spans="1:64" x14ac:dyDescent="0.25">
      <c r="A313" s="45">
        <v>308</v>
      </c>
      <c r="B313" s="45"/>
      <c r="C313" s="45"/>
      <c r="D313" s="40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6"/>
      <c r="BL313" s="70"/>
    </row>
    <row r="314" spans="1:64" x14ac:dyDescent="0.25">
      <c r="A314" s="45">
        <v>309</v>
      </c>
      <c r="B314" s="45"/>
      <c r="C314" s="45"/>
      <c r="D314" s="40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6"/>
      <c r="BL314" s="70"/>
    </row>
    <row r="315" spans="1:64" x14ac:dyDescent="0.25">
      <c r="A315" s="45">
        <v>310</v>
      </c>
      <c r="B315" s="45"/>
      <c r="C315" s="45"/>
      <c r="D315" s="40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6"/>
      <c r="BL315" s="70"/>
    </row>
    <row r="316" spans="1:64" x14ac:dyDescent="0.25">
      <c r="A316" s="45">
        <v>311</v>
      </c>
      <c r="B316" s="45"/>
      <c r="C316" s="45"/>
      <c r="D316" s="40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6"/>
      <c r="BL316" s="70"/>
    </row>
    <row r="317" spans="1:64" x14ac:dyDescent="0.25">
      <c r="A317" s="45">
        <v>312</v>
      </c>
      <c r="B317" s="45"/>
      <c r="C317" s="45"/>
      <c r="D317" s="40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6"/>
      <c r="BL317" s="70"/>
    </row>
    <row r="318" spans="1:64" x14ac:dyDescent="0.25">
      <c r="A318" s="45">
        <v>313</v>
      </c>
      <c r="B318" s="45"/>
      <c r="C318" s="45"/>
      <c r="D318" s="40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6"/>
      <c r="BL318" s="70"/>
    </row>
    <row r="319" spans="1:64" x14ac:dyDescent="0.25">
      <c r="A319" s="45">
        <v>314</v>
      </c>
      <c r="B319" s="45"/>
      <c r="C319" s="45"/>
      <c r="D319" s="40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6"/>
      <c r="BL319" s="70"/>
    </row>
    <row r="320" spans="1:64" x14ac:dyDescent="0.25">
      <c r="A320" s="45">
        <v>315</v>
      </c>
      <c r="B320" s="45"/>
      <c r="C320" s="45"/>
      <c r="D320" s="40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6"/>
      <c r="BL320" s="70"/>
    </row>
    <row r="321" spans="1:64" x14ac:dyDescent="0.25">
      <c r="A321" s="45">
        <v>316</v>
      </c>
      <c r="B321" s="45"/>
      <c r="C321" s="45"/>
      <c r="D321" s="40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6"/>
      <c r="BL321" s="70"/>
    </row>
    <row r="322" spans="1:64" x14ac:dyDescent="0.25">
      <c r="A322" s="45">
        <v>317</v>
      </c>
      <c r="B322" s="45"/>
      <c r="C322" s="45"/>
      <c r="D322" s="40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6"/>
      <c r="BL322" s="70"/>
    </row>
    <row r="323" spans="1:64" x14ac:dyDescent="0.25">
      <c r="A323" s="45">
        <v>318</v>
      </c>
      <c r="B323" s="45"/>
      <c r="C323" s="45"/>
      <c r="D323" s="40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6"/>
      <c r="BL323" s="70"/>
    </row>
    <row r="324" spans="1:64" x14ac:dyDescent="0.25">
      <c r="A324" s="45">
        <v>319</v>
      </c>
      <c r="B324" s="45"/>
      <c r="C324" s="45"/>
      <c r="D324" s="40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6"/>
      <c r="BL324" s="70"/>
    </row>
    <row r="325" spans="1:64" x14ac:dyDescent="0.25">
      <c r="A325" s="45">
        <v>320</v>
      </c>
      <c r="B325" s="45"/>
      <c r="C325" s="45"/>
      <c r="D325" s="40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6"/>
      <c r="BL325" s="70"/>
    </row>
    <row r="326" spans="1:64" x14ac:dyDescent="0.25">
      <c r="A326" s="45">
        <v>321</v>
      </c>
      <c r="B326" s="45"/>
      <c r="C326" s="45"/>
      <c r="D326" s="40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6"/>
      <c r="BL326" s="70"/>
    </row>
    <row r="327" spans="1:64" x14ac:dyDescent="0.25">
      <c r="A327" s="45">
        <v>322</v>
      </c>
      <c r="B327" s="45"/>
      <c r="C327" s="45"/>
      <c r="D327" s="40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6"/>
      <c r="BL327" s="70"/>
    </row>
    <row r="328" spans="1:64" x14ac:dyDescent="0.25">
      <c r="A328" s="45">
        <v>323</v>
      </c>
      <c r="B328" s="45"/>
      <c r="C328" s="45"/>
      <c r="D328" s="40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6"/>
      <c r="BL328" s="70"/>
    </row>
    <row r="329" spans="1:64" x14ac:dyDescent="0.25">
      <c r="A329" s="45">
        <v>324</v>
      </c>
      <c r="B329" s="45"/>
      <c r="C329" s="45"/>
      <c r="D329" s="40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6"/>
      <c r="BL329" s="70"/>
    </row>
    <row r="330" spans="1:64" x14ac:dyDescent="0.25">
      <c r="A330" s="45">
        <v>325</v>
      </c>
      <c r="B330" s="45"/>
      <c r="C330" s="45"/>
      <c r="D330" s="40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6"/>
      <c r="BL330" s="70"/>
    </row>
    <row r="331" spans="1:64" x14ac:dyDescent="0.25">
      <c r="A331" s="45">
        <v>326</v>
      </c>
      <c r="B331" s="45"/>
      <c r="C331" s="45"/>
      <c r="D331" s="40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6"/>
      <c r="BL331" s="70"/>
    </row>
    <row r="332" spans="1:64" x14ac:dyDescent="0.25">
      <c r="A332" s="45">
        <v>327</v>
      </c>
      <c r="B332" s="45"/>
      <c r="C332" s="45"/>
      <c r="D332" s="40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6"/>
      <c r="BL332" s="70"/>
    </row>
    <row r="333" spans="1:64" x14ac:dyDescent="0.25">
      <c r="A333" s="45">
        <v>328</v>
      </c>
      <c r="B333" s="45"/>
      <c r="C333" s="45"/>
      <c r="D333" s="40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6"/>
      <c r="BL333" s="70"/>
    </row>
    <row r="334" spans="1:64" x14ac:dyDescent="0.25">
      <c r="A334" s="45">
        <v>329</v>
      </c>
      <c r="B334" s="45"/>
      <c r="C334" s="45"/>
      <c r="D334" s="40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6"/>
      <c r="BL334" s="70"/>
    </row>
    <row r="335" spans="1:64" x14ac:dyDescent="0.25">
      <c r="A335" s="45">
        <v>330</v>
      </c>
      <c r="B335" s="45"/>
      <c r="C335" s="45"/>
      <c r="D335" s="40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6"/>
      <c r="BL335" s="70"/>
    </row>
    <row r="336" spans="1:64" x14ac:dyDescent="0.25">
      <c r="A336" s="45">
        <v>331</v>
      </c>
      <c r="B336" s="45"/>
      <c r="C336" s="45"/>
      <c r="D336" s="40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6"/>
      <c r="BL336" s="70"/>
    </row>
    <row r="337" spans="1:64" x14ac:dyDescent="0.25">
      <c r="A337" s="45">
        <v>332</v>
      </c>
      <c r="B337" s="45"/>
      <c r="C337" s="45"/>
      <c r="D337" s="40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6"/>
      <c r="BL337" s="70"/>
    </row>
    <row r="338" spans="1:64" x14ac:dyDescent="0.25">
      <c r="A338" s="45">
        <v>333</v>
      </c>
      <c r="B338" s="45"/>
      <c r="C338" s="45"/>
      <c r="D338" s="40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6"/>
      <c r="BL338" s="70"/>
    </row>
    <row r="339" spans="1:64" x14ac:dyDescent="0.25">
      <c r="A339" s="45">
        <v>334</v>
      </c>
      <c r="B339" s="45"/>
      <c r="C339" s="45"/>
      <c r="D339" s="40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  <c r="BK339" s="36"/>
      <c r="BL339" s="70"/>
    </row>
    <row r="340" spans="1:64" x14ac:dyDescent="0.25">
      <c r="A340" s="45">
        <v>335</v>
      </c>
      <c r="B340" s="45"/>
      <c r="C340" s="45"/>
      <c r="D340" s="40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  <c r="BE340" s="35"/>
      <c r="BF340" s="35"/>
      <c r="BG340" s="35"/>
      <c r="BH340" s="35"/>
      <c r="BI340" s="35"/>
      <c r="BJ340" s="35"/>
      <c r="BK340" s="36"/>
      <c r="BL340" s="70"/>
    </row>
    <row r="341" spans="1:64" x14ac:dyDescent="0.25">
      <c r="A341" s="45">
        <v>336</v>
      </c>
      <c r="B341" s="45"/>
      <c r="C341" s="45"/>
      <c r="D341" s="40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  <c r="BK341" s="36"/>
      <c r="BL341" s="70"/>
    </row>
    <row r="342" spans="1:64" x14ac:dyDescent="0.25">
      <c r="A342" s="45">
        <v>337</v>
      </c>
      <c r="B342" s="45"/>
      <c r="C342" s="45"/>
      <c r="D342" s="40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6"/>
      <c r="BL342" s="70"/>
    </row>
    <row r="343" spans="1:64" x14ac:dyDescent="0.25">
      <c r="A343" s="45">
        <v>338</v>
      </c>
      <c r="B343" s="45"/>
      <c r="C343" s="45"/>
      <c r="D343" s="40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6"/>
      <c r="BL343" s="70"/>
    </row>
    <row r="344" spans="1:64" x14ac:dyDescent="0.25">
      <c r="A344" s="45">
        <v>339</v>
      </c>
      <c r="B344" s="45"/>
      <c r="C344" s="45"/>
      <c r="D344" s="40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6"/>
      <c r="BL344" s="70"/>
    </row>
    <row r="345" spans="1:64" x14ac:dyDescent="0.25">
      <c r="A345" s="45">
        <v>340</v>
      </c>
      <c r="B345" s="45"/>
      <c r="C345" s="45"/>
      <c r="D345" s="40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6"/>
      <c r="BL345" s="70"/>
    </row>
    <row r="346" spans="1:64" x14ac:dyDescent="0.25">
      <c r="A346" s="45">
        <v>341</v>
      </c>
      <c r="B346" s="45"/>
      <c r="C346" s="45"/>
      <c r="D346" s="40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6"/>
      <c r="BL346" s="70"/>
    </row>
    <row r="347" spans="1:64" x14ac:dyDescent="0.25">
      <c r="A347" s="45">
        <v>342</v>
      </c>
      <c r="B347" s="45"/>
      <c r="C347" s="45"/>
      <c r="D347" s="40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  <c r="BK347" s="36"/>
      <c r="BL347" s="70"/>
    </row>
    <row r="348" spans="1:64" x14ac:dyDescent="0.25">
      <c r="A348" s="45">
        <v>343</v>
      </c>
      <c r="B348" s="45"/>
      <c r="C348" s="45"/>
      <c r="D348" s="40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  <c r="BK348" s="36"/>
      <c r="BL348" s="70"/>
    </row>
    <row r="349" spans="1:64" x14ac:dyDescent="0.25">
      <c r="A349" s="45">
        <v>344</v>
      </c>
      <c r="B349" s="45"/>
      <c r="C349" s="45"/>
      <c r="D349" s="40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  <c r="BK349" s="36"/>
      <c r="BL349" s="70"/>
    </row>
    <row r="350" spans="1:64" x14ac:dyDescent="0.25">
      <c r="A350" s="45">
        <v>345</v>
      </c>
      <c r="B350" s="45"/>
      <c r="C350" s="45"/>
      <c r="D350" s="40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6"/>
      <c r="BL350" s="70"/>
    </row>
    <row r="351" spans="1:64" x14ac:dyDescent="0.25">
      <c r="A351" s="45">
        <v>346</v>
      </c>
      <c r="B351" s="45"/>
      <c r="C351" s="45"/>
      <c r="D351" s="40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6"/>
      <c r="BL351" s="70"/>
    </row>
    <row r="352" spans="1:64" x14ac:dyDescent="0.25">
      <c r="A352" s="45">
        <v>347</v>
      </c>
      <c r="B352" s="45"/>
      <c r="C352" s="45"/>
      <c r="D352" s="40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6"/>
      <c r="BL352" s="70"/>
    </row>
    <row r="353" spans="1:64" x14ac:dyDescent="0.25">
      <c r="A353" s="45">
        <v>348</v>
      </c>
      <c r="B353" s="45"/>
      <c r="C353" s="45"/>
      <c r="D353" s="40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6"/>
      <c r="BL353" s="70"/>
    </row>
    <row r="354" spans="1:64" x14ac:dyDescent="0.25">
      <c r="A354" s="45">
        <v>349</v>
      </c>
      <c r="B354" s="45"/>
      <c r="C354" s="45"/>
      <c r="D354" s="40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6"/>
      <c r="BL354" s="70"/>
    </row>
    <row r="355" spans="1:64" x14ac:dyDescent="0.25">
      <c r="A355" s="45">
        <v>350</v>
      </c>
      <c r="B355" s="45"/>
      <c r="C355" s="45"/>
      <c r="D355" s="40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6"/>
      <c r="BL355" s="70"/>
    </row>
    <row r="356" spans="1:64" x14ac:dyDescent="0.25">
      <c r="A356" s="45">
        <v>351</v>
      </c>
      <c r="B356" s="45"/>
      <c r="C356" s="45"/>
      <c r="D356" s="40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6"/>
      <c r="BL356" s="70"/>
    </row>
    <row r="357" spans="1:64" x14ac:dyDescent="0.25">
      <c r="A357" s="45">
        <v>352</v>
      </c>
      <c r="B357" s="45"/>
      <c r="C357" s="45"/>
      <c r="D357" s="40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6"/>
      <c r="BL357" s="70"/>
    </row>
    <row r="358" spans="1:64" x14ac:dyDescent="0.25">
      <c r="A358" s="45">
        <v>353</v>
      </c>
      <c r="B358" s="45"/>
      <c r="C358" s="45"/>
      <c r="D358" s="40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6"/>
      <c r="BL358" s="70"/>
    </row>
    <row r="359" spans="1:64" x14ac:dyDescent="0.25">
      <c r="A359" s="45">
        <v>354</v>
      </c>
      <c r="B359" s="45"/>
      <c r="C359" s="45"/>
      <c r="D359" s="40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6"/>
      <c r="BL359" s="70"/>
    </row>
    <row r="360" spans="1:64" x14ac:dyDescent="0.25">
      <c r="A360" s="45">
        <v>355</v>
      </c>
      <c r="B360" s="45"/>
      <c r="C360" s="45"/>
      <c r="D360" s="40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6"/>
      <c r="BL360" s="70"/>
    </row>
    <row r="361" spans="1:64" x14ac:dyDescent="0.25">
      <c r="A361" s="45">
        <v>356</v>
      </c>
      <c r="B361" s="45"/>
      <c r="C361" s="45"/>
      <c r="D361" s="40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6"/>
      <c r="BL361" s="70"/>
    </row>
    <row r="362" spans="1:64" x14ac:dyDescent="0.25">
      <c r="A362" s="45">
        <v>357</v>
      </c>
      <c r="B362" s="45"/>
      <c r="C362" s="45"/>
      <c r="D362" s="40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6"/>
      <c r="BL362" s="70"/>
    </row>
    <row r="363" spans="1:64" x14ac:dyDescent="0.25">
      <c r="A363" s="45">
        <v>358</v>
      </c>
      <c r="B363" s="45"/>
      <c r="C363" s="45"/>
      <c r="D363" s="40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6"/>
      <c r="BL363" s="70"/>
    </row>
    <row r="364" spans="1:64" x14ac:dyDescent="0.25">
      <c r="A364" s="45">
        <v>359</v>
      </c>
      <c r="B364" s="45"/>
      <c r="C364" s="45"/>
      <c r="D364" s="40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6"/>
      <c r="BL364" s="70"/>
    </row>
    <row r="365" spans="1:64" x14ac:dyDescent="0.25">
      <c r="A365" s="45">
        <v>360</v>
      </c>
      <c r="B365" s="45"/>
      <c r="C365" s="45"/>
      <c r="D365" s="40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6"/>
      <c r="BL365" s="70"/>
    </row>
    <row r="366" spans="1:64" x14ac:dyDescent="0.25">
      <c r="A366" s="45">
        <v>361</v>
      </c>
      <c r="B366" s="45"/>
      <c r="C366" s="45"/>
      <c r="D366" s="40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6"/>
      <c r="BL366" s="70"/>
    </row>
    <row r="367" spans="1:64" x14ac:dyDescent="0.25">
      <c r="A367" s="45">
        <v>362</v>
      </c>
      <c r="B367" s="45"/>
      <c r="C367" s="45"/>
      <c r="D367" s="40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6"/>
      <c r="BL367" s="70"/>
    </row>
    <row r="368" spans="1:64" x14ac:dyDescent="0.25">
      <c r="A368" s="45">
        <v>363</v>
      </c>
      <c r="B368" s="45"/>
      <c r="C368" s="45"/>
      <c r="D368" s="40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6"/>
      <c r="BL368" s="70"/>
    </row>
    <row r="369" spans="1:64" x14ac:dyDescent="0.25">
      <c r="A369" s="45">
        <v>364</v>
      </c>
      <c r="B369" s="45"/>
      <c r="C369" s="45"/>
      <c r="D369" s="40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6"/>
      <c r="BL369" s="70"/>
    </row>
    <row r="370" spans="1:64" x14ac:dyDescent="0.25">
      <c r="A370" s="45">
        <v>365</v>
      </c>
      <c r="B370" s="45"/>
      <c r="C370" s="45"/>
      <c r="D370" s="40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6"/>
      <c r="BL370" s="70"/>
    </row>
    <row r="371" spans="1:64" x14ac:dyDescent="0.25">
      <c r="A371" s="45">
        <v>366</v>
      </c>
      <c r="B371" s="45"/>
      <c r="C371" s="45"/>
      <c r="D371" s="40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6"/>
      <c r="BL371" s="70"/>
    </row>
    <row r="372" spans="1:64" x14ac:dyDescent="0.25">
      <c r="A372" s="45">
        <v>367</v>
      </c>
      <c r="B372" s="45"/>
      <c r="C372" s="45"/>
      <c r="D372" s="40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6"/>
      <c r="BL372" s="70"/>
    </row>
    <row r="373" spans="1:64" x14ac:dyDescent="0.25">
      <c r="A373" s="45">
        <v>368</v>
      </c>
      <c r="B373" s="45"/>
      <c r="C373" s="45"/>
      <c r="D373" s="40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6"/>
      <c r="BL373" s="70"/>
    </row>
    <row r="374" spans="1:64" x14ac:dyDescent="0.25">
      <c r="A374" s="45">
        <v>369</v>
      </c>
      <c r="B374" s="45"/>
      <c r="C374" s="45"/>
      <c r="D374" s="40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6"/>
      <c r="BL374" s="70"/>
    </row>
    <row r="375" spans="1:64" x14ac:dyDescent="0.25">
      <c r="A375" s="45">
        <v>370</v>
      </c>
      <c r="B375" s="45"/>
      <c r="C375" s="45"/>
      <c r="D375" s="40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6"/>
      <c r="BL375" s="70"/>
    </row>
    <row r="376" spans="1:64" x14ac:dyDescent="0.25">
      <c r="A376" s="45">
        <v>371</v>
      </c>
      <c r="B376" s="45"/>
      <c r="C376" s="45"/>
      <c r="D376" s="40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6"/>
      <c r="BL376" s="70"/>
    </row>
    <row r="377" spans="1:64" x14ac:dyDescent="0.25">
      <c r="A377" s="45">
        <v>372</v>
      </c>
      <c r="B377" s="45"/>
      <c r="C377" s="45"/>
      <c r="D377" s="40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6"/>
      <c r="BL377" s="70"/>
    </row>
    <row r="378" spans="1:64" x14ac:dyDescent="0.25">
      <c r="A378" s="45">
        <v>373</v>
      </c>
      <c r="B378" s="45"/>
      <c r="C378" s="45"/>
      <c r="D378" s="40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6"/>
      <c r="BL378" s="70"/>
    </row>
    <row r="379" spans="1:64" x14ac:dyDescent="0.25">
      <c r="A379" s="45">
        <v>374</v>
      </c>
      <c r="B379" s="45"/>
      <c r="C379" s="45"/>
      <c r="D379" s="40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6"/>
      <c r="BL379" s="70"/>
    </row>
    <row r="380" spans="1:64" x14ac:dyDescent="0.25">
      <c r="A380" s="45">
        <v>375</v>
      </c>
      <c r="B380" s="45"/>
      <c r="C380" s="45"/>
      <c r="D380" s="40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6"/>
      <c r="BL380" s="70"/>
    </row>
    <row r="381" spans="1:64" x14ac:dyDescent="0.25">
      <c r="A381" s="45">
        <v>376</v>
      </c>
      <c r="B381" s="45"/>
      <c r="C381" s="45"/>
      <c r="D381" s="40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6"/>
      <c r="BL381" s="70"/>
    </row>
    <row r="382" spans="1:64" x14ac:dyDescent="0.25">
      <c r="A382" s="45">
        <v>377</v>
      </c>
      <c r="B382" s="45"/>
      <c r="C382" s="45"/>
      <c r="D382" s="40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6"/>
      <c r="BL382" s="70"/>
    </row>
    <row r="383" spans="1:64" x14ac:dyDescent="0.25">
      <c r="A383" s="45">
        <v>378</v>
      </c>
      <c r="B383" s="45"/>
      <c r="C383" s="45"/>
      <c r="D383" s="40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6"/>
      <c r="BL383" s="70"/>
    </row>
    <row r="384" spans="1:64" x14ac:dyDescent="0.25">
      <c r="A384" s="45">
        <v>379</v>
      </c>
      <c r="B384" s="45"/>
      <c r="C384" s="45"/>
      <c r="D384" s="40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6"/>
      <c r="BL384" s="70"/>
    </row>
    <row r="385" spans="1:64" x14ac:dyDescent="0.25">
      <c r="A385" s="45">
        <v>380</v>
      </c>
      <c r="B385" s="45"/>
      <c r="C385" s="45"/>
      <c r="D385" s="40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6"/>
      <c r="BL385" s="70"/>
    </row>
    <row r="386" spans="1:64" x14ac:dyDescent="0.25">
      <c r="A386" s="45">
        <v>381</v>
      </c>
      <c r="B386" s="45"/>
      <c r="C386" s="45"/>
      <c r="D386" s="40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6"/>
      <c r="BL386" s="70"/>
    </row>
    <row r="387" spans="1:64" x14ac:dyDescent="0.25">
      <c r="A387" s="45">
        <v>382</v>
      </c>
      <c r="B387" s="45"/>
      <c r="C387" s="45"/>
      <c r="D387" s="40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6"/>
      <c r="BL387" s="70"/>
    </row>
    <row r="388" spans="1:64" x14ac:dyDescent="0.25">
      <c r="A388" s="45">
        <v>383</v>
      </c>
      <c r="B388" s="45"/>
      <c r="C388" s="45"/>
      <c r="D388" s="40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6"/>
      <c r="BL388" s="70"/>
    </row>
    <row r="389" spans="1:64" x14ac:dyDescent="0.25">
      <c r="A389" s="45">
        <v>384</v>
      </c>
      <c r="B389" s="45"/>
      <c r="C389" s="45"/>
      <c r="D389" s="40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6"/>
      <c r="BL389" s="70"/>
    </row>
    <row r="390" spans="1:64" x14ac:dyDescent="0.25">
      <c r="A390" s="45">
        <v>385</v>
      </c>
      <c r="B390" s="45"/>
      <c r="C390" s="45"/>
      <c r="D390" s="40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6"/>
      <c r="BL390" s="70"/>
    </row>
    <row r="391" spans="1:64" x14ac:dyDescent="0.25">
      <c r="A391" s="45">
        <v>386</v>
      </c>
      <c r="B391" s="45"/>
      <c r="C391" s="45"/>
      <c r="D391" s="40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6"/>
      <c r="BL391" s="70"/>
    </row>
    <row r="392" spans="1:64" x14ac:dyDescent="0.25">
      <c r="A392" s="45">
        <v>387</v>
      </c>
      <c r="B392" s="45"/>
      <c r="C392" s="45"/>
      <c r="D392" s="40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6"/>
      <c r="BL392" s="70"/>
    </row>
    <row r="393" spans="1:64" x14ac:dyDescent="0.25">
      <c r="A393" s="45">
        <v>388</v>
      </c>
      <c r="B393" s="45"/>
      <c r="C393" s="45"/>
      <c r="D393" s="40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6"/>
      <c r="BL393" s="70"/>
    </row>
    <row r="394" spans="1:64" x14ac:dyDescent="0.25">
      <c r="A394" s="45">
        <v>389</v>
      </c>
      <c r="B394" s="45"/>
      <c r="C394" s="45"/>
      <c r="D394" s="40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6"/>
      <c r="BL394" s="70"/>
    </row>
    <row r="395" spans="1:64" x14ac:dyDescent="0.25">
      <c r="A395" s="45">
        <v>390</v>
      </c>
      <c r="B395" s="45"/>
      <c r="C395" s="45"/>
      <c r="D395" s="40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6"/>
      <c r="BL395" s="70"/>
    </row>
    <row r="396" spans="1:64" x14ac:dyDescent="0.25">
      <c r="A396" s="45">
        <v>391</v>
      </c>
      <c r="B396" s="45"/>
      <c r="C396" s="45"/>
      <c r="D396" s="40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6"/>
      <c r="BL396" s="70"/>
    </row>
    <row r="397" spans="1:64" x14ac:dyDescent="0.25">
      <c r="A397" s="45">
        <v>392</v>
      </c>
      <c r="B397" s="45"/>
      <c r="C397" s="45"/>
      <c r="D397" s="40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6"/>
      <c r="BL397" s="70"/>
    </row>
    <row r="398" spans="1:64" x14ac:dyDescent="0.25">
      <c r="A398" s="45">
        <v>393</v>
      </c>
      <c r="B398" s="45"/>
      <c r="C398" s="45"/>
      <c r="D398" s="40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6"/>
      <c r="BL398" s="70"/>
    </row>
    <row r="399" spans="1:64" x14ac:dyDescent="0.25">
      <c r="A399" s="45">
        <v>394</v>
      </c>
      <c r="B399" s="45"/>
      <c r="C399" s="45"/>
      <c r="D399" s="40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6"/>
      <c r="BL399" s="70"/>
    </row>
    <row r="400" spans="1:64" x14ac:dyDescent="0.25">
      <c r="A400" s="45">
        <v>395</v>
      </c>
      <c r="B400" s="45"/>
      <c r="C400" s="45"/>
      <c r="D400" s="40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6"/>
      <c r="BL400" s="70"/>
    </row>
    <row r="401" spans="1:64" x14ac:dyDescent="0.25">
      <c r="A401" s="45">
        <v>396</v>
      </c>
      <c r="B401" s="45"/>
      <c r="C401" s="45"/>
      <c r="D401" s="40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6"/>
      <c r="BL401" s="70"/>
    </row>
    <row r="402" spans="1:64" x14ac:dyDescent="0.25">
      <c r="A402" s="45">
        <v>397</v>
      </c>
      <c r="B402" s="45"/>
      <c r="C402" s="45"/>
      <c r="D402" s="40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6"/>
      <c r="BL402" s="70"/>
    </row>
    <row r="403" spans="1:64" x14ac:dyDescent="0.25">
      <c r="A403" s="45">
        <v>398</v>
      </c>
      <c r="B403" s="45"/>
      <c r="C403" s="45"/>
      <c r="D403" s="40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6"/>
      <c r="BL403" s="70"/>
    </row>
    <row r="404" spans="1:64" x14ac:dyDescent="0.25">
      <c r="A404" s="45">
        <v>399</v>
      </c>
      <c r="B404" s="45"/>
      <c r="C404" s="45"/>
      <c r="D404" s="40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6"/>
      <c r="BL404" s="70"/>
    </row>
    <row r="405" spans="1:64" x14ac:dyDescent="0.25">
      <c r="A405" s="45">
        <v>400</v>
      </c>
      <c r="B405" s="45"/>
      <c r="C405" s="45"/>
      <c r="D405" s="40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6"/>
      <c r="BL405" s="70"/>
    </row>
    <row r="406" spans="1:64" x14ac:dyDescent="0.25">
      <c r="A406" s="45">
        <v>401</v>
      </c>
      <c r="B406" s="45"/>
      <c r="C406" s="45"/>
      <c r="D406" s="40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6"/>
      <c r="BL406" s="70"/>
    </row>
    <row r="407" spans="1:64" x14ac:dyDescent="0.25">
      <c r="A407" s="45">
        <v>402</v>
      </c>
      <c r="B407" s="45"/>
      <c r="C407" s="45"/>
      <c r="D407" s="40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6"/>
      <c r="BL407" s="70"/>
    </row>
    <row r="408" spans="1:64" x14ac:dyDescent="0.25">
      <c r="A408" s="45">
        <v>403</v>
      </c>
      <c r="B408" s="45"/>
      <c r="C408" s="45"/>
      <c r="D408" s="40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6"/>
      <c r="BL408" s="70"/>
    </row>
    <row r="409" spans="1:64" x14ac:dyDescent="0.25">
      <c r="A409" s="45">
        <v>404</v>
      </c>
      <c r="B409" s="45"/>
      <c r="C409" s="45"/>
      <c r="D409" s="40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6"/>
      <c r="BL409" s="70"/>
    </row>
    <row r="410" spans="1:64" x14ac:dyDescent="0.25">
      <c r="A410" s="45">
        <v>405</v>
      </c>
      <c r="B410" s="45"/>
      <c r="C410" s="45"/>
      <c r="D410" s="40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6"/>
      <c r="BL410" s="70"/>
    </row>
    <row r="411" spans="1:64" x14ac:dyDescent="0.25">
      <c r="A411" s="45">
        <v>406</v>
      </c>
      <c r="B411" s="45"/>
      <c r="C411" s="45"/>
      <c r="D411" s="40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6"/>
      <c r="BL411" s="70"/>
    </row>
    <row r="412" spans="1:64" x14ac:dyDescent="0.25">
      <c r="A412" s="45">
        <v>407</v>
      </c>
      <c r="B412" s="45"/>
      <c r="C412" s="45"/>
      <c r="D412" s="40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6"/>
      <c r="BL412" s="70"/>
    </row>
    <row r="413" spans="1:64" x14ac:dyDescent="0.25">
      <c r="A413" s="45">
        <v>408</v>
      </c>
      <c r="B413" s="45"/>
      <c r="C413" s="45"/>
      <c r="D413" s="40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6"/>
      <c r="BL413" s="70"/>
    </row>
    <row r="414" spans="1:64" x14ac:dyDescent="0.25">
      <c r="A414" s="45">
        <v>409</v>
      </c>
      <c r="B414" s="45"/>
      <c r="C414" s="45"/>
      <c r="D414" s="40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6"/>
      <c r="BL414" s="70"/>
    </row>
    <row r="415" spans="1:64" x14ac:dyDescent="0.25">
      <c r="A415" s="45">
        <v>410</v>
      </c>
      <c r="B415" s="45"/>
      <c r="C415" s="45"/>
      <c r="D415" s="40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6"/>
      <c r="BL415" s="70"/>
    </row>
    <row r="416" spans="1:64" x14ac:dyDescent="0.25">
      <c r="A416" s="45">
        <v>411</v>
      </c>
      <c r="B416" s="45"/>
      <c r="C416" s="45"/>
      <c r="D416" s="40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6"/>
      <c r="BL416" s="70"/>
    </row>
    <row r="417" spans="1:64" x14ac:dyDescent="0.25">
      <c r="A417" s="45">
        <v>412</v>
      </c>
      <c r="B417" s="45"/>
      <c r="C417" s="45"/>
      <c r="D417" s="40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6"/>
      <c r="BL417" s="70"/>
    </row>
    <row r="418" spans="1:64" x14ac:dyDescent="0.25">
      <c r="A418" s="45">
        <v>413</v>
      </c>
      <c r="B418" s="45"/>
      <c r="C418" s="45"/>
      <c r="D418" s="40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6"/>
      <c r="BL418" s="70"/>
    </row>
    <row r="419" spans="1:64" x14ac:dyDescent="0.25">
      <c r="A419" s="45">
        <v>414</v>
      </c>
      <c r="B419" s="45"/>
      <c r="C419" s="45"/>
      <c r="D419" s="40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6"/>
      <c r="BL419" s="70"/>
    </row>
    <row r="420" spans="1:64" x14ac:dyDescent="0.25">
      <c r="A420" s="45">
        <v>415</v>
      </c>
      <c r="B420" s="45"/>
      <c r="C420" s="45"/>
      <c r="D420" s="40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6"/>
      <c r="BL420" s="70"/>
    </row>
    <row r="421" spans="1:64" x14ac:dyDescent="0.25">
      <c r="A421" s="45">
        <v>416</v>
      </c>
      <c r="B421" s="45"/>
      <c r="C421" s="45"/>
      <c r="D421" s="40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6"/>
      <c r="BL421" s="70"/>
    </row>
    <row r="422" spans="1:64" x14ac:dyDescent="0.25">
      <c r="A422" s="45">
        <v>417</v>
      </c>
      <c r="B422" s="45"/>
      <c r="C422" s="45"/>
      <c r="D422" s="40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6"/>
      <c r="BL422" s="70"/>
    </row>
    <row r="423" spans="1:64" x14ac:dyDescent="0.25">
      <c r="A423" s="45">
        <v>418</v>
      </c>
      <c r="B423" s="45"/>
      <c r="C423" s="45"/>
      <c r="D423" s="40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6"/>
      <c r="BL423" s="70"/>
    </row>
    <row r="424" spans="1:64" x14ac:dyDescent="0.25">
      <c r="A424" s="45">
        <v>419</v>
      </c>
      <c r="B424" s="45"/>
      <c r="C424" s="45"/>
      <c r="D424" s="40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6"/>
      <c r="BL424" s="70"/>
    </row>
    <row r="425" spans="1:64" x14ac:dyDescent="0.25">
      <c r="A425" s="45">
        <v>420</v>
      </c>
      <c r="B425" s="45"/>
      <c r="C425" s="45"/>
      <c r="D425" s="40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6"/>
      <c r="BL425" s="70"/>
    </row>
    <row r="426" spans="1:64" x14ac:dyDescent="0.25">
      <c r="A426" s="45">
        <v>421</v>
      </c>
      <c r="B426" s="45"/>
      <c r="C426" s="45"/>
      <c r="D426" s="40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6"/>
      <c r="BL426" s="70"/>
    </row>
    <row r="427" spans="1:64" x14ac:dyDescent="0.25">
      <c r="A427" s="45">
        <v>422</v>
      </c>
      <c r="B427" s="45"/>
      <c r="C427" s="45"/>
      <c r="D427" s="40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6"/>
      <c r="BL427" s="70"/>
    </row>
    <row r="428" spans="1:64" x14ac:dyDescent="0.25">
      <c r="A428" s="45">
        <v>423</v>
      </c>
      <c r="B428" s="45"/>
      <c r="C428" s="45"/>
      <c r="D428" s="40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6"/>
      <c r="BL428" s="70"/>
    </row>
    <row r="429" spans="1:64" x14ac:dyDescent="0.25">
      <c r="A429" s="45">
        <v>424</v>
      </c>
      <c r="B429" s="45"/>
      <c r="C429" s="45"/>
      <c r="D429" s="40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6"/>
      <c r="BL429" s="70"/>
    </row>
    <row r="430" spans="1:64" x14ac:dyDescent="0.25">
      <c r="A430" s="45">
        <v>425</v>
      </c>
      <c r="B430" s="45"/>
      <c r="C430" s="45"/>
      <c r="D430" s="40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6"/>
      <c r="BL430" s="70"/>
    </row>
    <row r="431" spans="1:64" x14ac:dyDescent="0.25">
      <c r="A431" s="45">
        <v>426</v>
      </c>
      <c r="B431" s="45"/>
      <c r="C431" s="45"/>
      <c r="D431" s="40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6"/>
      <c r="BL431" s="70"/>
    </row>
    <row r="432" spans="1:64" x14ac:dyDescent="0.25">
      <c r="A432" s="45">
        <v>427</v>
      </c>
      <c r="B432" s="45"/>
      <c r="C432" s="45"/>
      <c r="D432" s="40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6"/>
      <c r="BL432" s="70"/>
    </row>
    <row r="433" spans="1:64" x14ac:dyDescent="0.25">
      <c r="A433" s="45">
        <v>428</v>
      </c>
      <c r="B433" s="45"/>
      <c r="C433" s="45"/>
      <c r="D433" s="40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6"/>
      <c r="BL433" s="70"/>
    </row>
    <row r="434" spans="1:64" x14ac:dyDescent="0.25">
      <c r="A434" s="45">
        <v>429</v>
      </c>
      <c r="B434" s="45"/>
      <c r="C434" s="45"/>
      <c r="D434" s="40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6"/>
      <c r="BL434" s="70"/>
    </row>
    <row r="435" spans="1:64" x14ac:dyDescent="0.25">
      <c r="A435" s="45">
        <v>430</v>
      </c>
      <c r="B435" s="45"/>
      <c r="C435" s="45"/>
      <c r="D435" s="40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6"/>
      <c r="BL435" s="70"/>
    </row>
    <row r="436" spans="1:64" x14ac:dyDescent="0.25">
      <c r="A436" s="45">
        <v>431</v>
      </c>
      <c r="B436" s="45"/>
      <c r="C436" s="45"/>
      <c r="D436" s="40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6"/>
      <c r="BL436" s="70"/>
    </row>
    <row r="437" spans="1:64" x14ac:dyDescent="0.25">
      <c r="A437" s="45">
        <v>432</v>
      </c>
      <c r="B437" s="45"/>
      <c r="C437" s="45"/>
      <c r="D437" s="40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6"/>
      <c r="BL437" s="70"/>
    </row>
    <row r="438" spans="1:64" x14ac:dyDescent="0.25">
      <c r="A438" s="45">
        <v>433</v>
      </c>
      <c r="B438" s="45"/>
      <c r="C438" s="45"/>
      <c r="D438" s="40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6"/>
      <c r="BL438" s="70"/>
    </row>
    <row r="439" spans="1:64" x14ac:dyDescent="0.25">
      <c r="A439" s="45">
        <v>434</v>
      </c>
      <c r="B439" s="45"/>
      <c r="C439" s="45"/>
      <c r="D439" s="40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6"/>
      <c r="BL439" s="70"/>
    </row>
    <row r="440" spans="1:64" x14ac:dyDescent="0.25">
      <c r="A440" s="45">
        <v>435</v>
      </c>
      <c r="B440" s="45"/>
      <c r="C440" s="45"/>
      <c r="D440" s="40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6"/>
      <c r="BL440" s="70"/>
    </row>
    <row r="441" spans="1:64" x14ac:dyDescent="0.25">
      <c r="A441" s="45">
        <v>436</v>
      </c>
      <c r="B441" s="45"/>
      <c r="C441" s="45"/>
      <c r="D441" s="40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6"/>
      <c r="BL441" s="70"/>
    </row>
    <row r="442" spans="1:64" x14ac:dyDescent="0.25">
      <c r="A442" s="45">
        <v>437</v>
      </c>
      <c r="B442" s="45"/>
      <c r="C442" s="45"/>
      <c r="D442" s="40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6"/>
      <c r="BL442" s="70"/>
    </row>
    <row r="443" spans="1:64" x14ac:dyDescent="0.25">
      <c r="A443" s="45">
        <v>438</v>
      </c>
      <c r="B443" s="45"/>
      <c r="C443" s="45"/>
      <c r="D443" s="40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6"/>
      <c r="BL443" s="70"/>
    </row>
    <row r="444" spans="1:64" x14ac:dyDescent="0.25">
      <c r="A444" s="45">
        <v>439</v>
      </c>
      <c r="B444" s="45"/>
      <c r="C444" s="45"/>
      <c r="D444" s="40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6"/>
      <c r="BL444" s="70"/>
    </row>
    <row r="445" spans="1:64" x14ac:dyDescent="0.25">
      <c r="A445" s="45">
        <v>440</v>
      </c>
      <c r="B445" s="45"/>
      <c r="C445" s="45"/>
      <c r="D445" s="40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6"/>
      <c r="BL445" s="70"/>
    </row>
    <row r="446" spans="1:64" x14ac:dyDescent="0.25">
      <c r="A446" s="45">
        <v>441</v>
      </c>
      <c r="B446" s="45"/>
      <c r="C446" s="45"/>
      <c r="D446" s="40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6"/>
      <c r="BL446" s="70"/>
    </row>
    <row r="447" spans="1:64" x14ac:dyDescent="0.25">
      <c r="A447" s="45">
        <v>442</v>
      </c>
      <c r="B447" s="45"/>
      <c r="C447" s="45"/>
      <c r="D447" s="40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6"/>
      <c r="BL447" s="70"/>
    </row>
    <row r="448" spans="1:64" x14ac:dyDescent="0.25">
      <c r="A448" s="45">
        <v>443</v>
      </c>
      <c r="B448" s="45"/>
      <c r="C448" s="45"/>
      <c r="D448" s="40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6"/>
      <c r="BL448" s="70"/>
    </row>
    <row r="449" spans="1:64" x14ac:dyDescent="0.25">
      <c r="A449" s="45">
        <v>444</v>
      </c>
      <c r="B449" s="45"/>
      <c r="C449" s="45"/>
      <c r="D449" s="40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6"/>
      <c r="BL449" s="70"/>
    </row>
    <row r="450" spans="1:64" x14ac:dyDescent="0.25">
      <c r="A450" s="45">
        <v>445</v>
      </c>
      <c r="B450" s="45"/>
      <c r="C450" s="45"/>
      <c r="D450" s="40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6"/>
      <c r="BL450" s="70"/>
    </row>
    <row r="451" spans="1:64" x14ac:dyDescent="0.25">
      <c r="A451" s="45">
        <v>446</v>
      </c>
      <c r="B451" s="45"/>
      <c r="C451" s="45"/>
      <c r="D451" s="40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6"/>
      <c r="BL451" s="70"/>
    </row>
    <row r="452" spans="1:64" x14ac:dyDescent="0.25">
      <c r="A452" s="45">
        <v>447</v>
      </c>
      <c r="B452" s="45"/>
      <c r="C452" s="45"/>
      <c r="D452" s="40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6"/>
      <c r="BL452" s="70"/>
    </row>
    <row r="453" spans="1:64" x14ac:dyDescent="0.25">
      <c r="A453" s="45">
        <v>448</v>
      </c>
      <c r="B453" s="45"/>
      <c r="C453" s="45"/>
      <c r="D453" s="40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6"/>
      <c r="BL453" s="70"/>
    </row>
    <row r="454" spans="1:64" x14ac:dyDescent="0.25">
      <c r="A454" s="45">
        <v>449</v>
      </c>
      <c r="B454" s="45"/>
      <c r="C454" s="45"/>
      <c r="D454" s="40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6"/>
      <c r="BL454" s="70"/>
    </row>
    <row r="455" spans="1:64" x14ac:dyDescent="0.25">
      <c r="A455" s="45">
        <v>450</v>
      </c>
      <c r="B455" s="45"/>
      <c r="C455" s="45"/>
      <c r="D455" s="40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6"/>
      <c r="BL455" s="70"/>
    </row>
    <row r="456" spans="1:64" x14ac:dyDescent="0.25">
      <c r="A456" s="45">
        <v>451</v>
      </c>
      <c r="B456" s="45"/>
      <c r="C456" s="45"/>
      <c r="D456" s="40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6"/>
      <c r="BL456" s="70"/>
    </row>
    <row r="457" spans="1:64" x14ac:dyDescent="0.25">
      <c r="A457" s="45">
        <v>452</v>
      </c>
      <c r="B457" s="45"/>
      <c r="C457" s="45"/>
      <c r="D457" s="40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6"/>
      <c r="BL457" s="70"/>
    </row>
    <row r="458" spans="1:64" x14ac:dyDescent="0.25">
      <c r="A458" s="45">
        <v>453</v>
      </c>
      <c r="B458" s="45"/>
      <c r="C458" s="45"/>
      <c r="D458" s="40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6"/>
      <c r="BL458" s="70"/>
    </row>
    <row r="459" spans="1:64" x14ac:dyDescent="0.25">
      <c r="A459" s="45">
        <v>454</v>
      </c>
      <c r="B459" s="45"/>
      <c r="C459" s="45"/>
      <c r="D459" s="40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6"/>
      <c r="BL459" s="70"/>
    </row>
    <row r="460" spans="1:64" x14ac:dyDescent="0.25">
      <c r="A460" s="45">
        <v>455</v>
      </c>
      <c r="B460" s="45"/>
      <c r="C460" s="45"/>
      <c r="D460" s="40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6"/>
      <c r="BL460" s="70"/>
    </row>
    <row r="461" spans="1:64" x14ac:dyDescent="0.25">
      <c r="A461" s="45">
        <v>456</v>
      </c>
      <c r="B461" s="45"/>
      <c r="C461" s="45"/>
      <c r="D461" s="40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6"/>
      <c r="BL461" s="70"/>
    </row>
    <row r="462" spans="1:64" x14ac:dyDescent="0.25">
      <c r="A462" s="45">
        <v>457</v>
      </c>
      <c r="B462" s="45"/>
      <c r="C462" s="45"/>
      <c r="D462" s="40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6"/>
      <c r="BL462" s="70"/>
    </row>
    <row r="463" spans="1:64" x14ac:dyDescent="0.25">
      <c r="A463" s="45">
        <v>458</v>
      </c>
      <c r="B463" s="45"/>
      <c r="C463" s="45"/>
      <c r="D463" s="40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6"/>
      <c r="BL463" s="70"/>
    </row>
    <row r="464" spans="1:64" x14ac:dyDescent="0.25">
      <c r="A464" s="45">
        <v>459</v>
      </c>
      <c r="B464" s="45"/>
      <c r="C464" s="45"/>
      <c r="D464" s="40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6"/>
      <c r="BL464" s="70"/>
    </row>
    <row r="465" spans="1:64" x14ac:dyDescent="0.25">
      <c r="A465" s="45">
        <v>460</v>
      </c>
      <c r="B465" s="45"/>
      <c r="C465" s="45"/>
      <c r="D465" s="40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6"/>
      <c r="BL465" s="70"/>
    </row>
    <row r="466" spans="1:64" x14ac:dyDescent="0.25">
      <c r="A466" s="45">
        <v>461</v>
      </c>
      <c r="B466" s="45"/>
      <c r="C466" s="45"/>
      <c r="D466" s="40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6"/>
      <c r="BL466" s="70"/>
    </row>
    <row r="467" spans="1:64" x14ac:dyDescent="0.25">
      <c r="A467" s="45">
        <v>462</v>
      </c>
      <c r="B467" s="45"/>
      <c r="C467" s="45"/>
      <c r="D467" s="40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6"/>
      <c r="BL467" s="70"/>
    </row>
    <row r="468" spans="1:64" x14ac:dyDescent="0.25">
      <c r="A468" s="45">
        <v>463</v>
      </c>
      <c r="B468" s="45"/>
      <c r="C468" s="45"/>
      <c r="D468" s="40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6"/>
      <c r="BL468" s="70"/>
    </row>
    <row r="469" spans="1:64" x14ac:dyDescent="0.25">
      <c r="A469" s="45">
        <v>464</v>
      </c>
      <c r="B469" s="45"/>
      <c r="C469" s="45"/>
      <c r="D469" s="40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6"/>
      <c r="BL469" s="70"/>
    </row>
    <row r="470" spans="1:64" x14ac:dyDescent="0.25">
      <c r="A470" s="45">
        <v>465</v>
      </c>
      <c r="B470" s="45"/>
      <c r="C470" s="45"/>
      <c r="D470" s="40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6"/>
      <c r="BL470" s="70"/>
    </row>
    <row r="471" spans="1:64" x14ac:dyDescent="0.25">
      <c r="A471" s="45">
        <v>466</v>
      </c>
      <c r="B471" s="45"/>
      <c r="C471" s="45"/>
      <c r="D471" s="40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6"/>
      <c r="BL471" s="70"/>
    </row>
    <row r="472" spans="1:64" x14ac:dyDescent="0.25">
      <c r="A472" s="45">
        <v>467</v>
      </c>
      <c r="B472" s="45"/>
      <c r="C472" s="45"/>
      <c r="D472" s="40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6"/>
      <c r="BL472" s="70"/>
    </row>
    <row r="473" spans="1:64" x14ac:dyDescent="0.25">
      <c r="A473" s="45">
        <v>468</v>
      </c>
      <c r="B473" s="45"/>
      <c r="C473" s="45"/>
      <c r="D473" s="40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6"/>
      <c r="BL473" s="70"/>
    </row>
    <row r="474" spans="1:64" x14ac:dyDescent="0.25">
      <c r="A474" s="45">
        <v>469</v>
      </c>
      <c r="B474" s="45"/>
      <c r="C474" s="45"/>
      <c r="D474" s="40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6"/>
      <c r="BL474" s="70"/>
    </row>
    <row r="475" spans="1:64" x14ac:dyDescent="0.25">
      <c r="A475" s="45">
        <v>470</v>
      </c>
      <c r="B475" s="45"/>
      <c r="C475" s="45"/>
      <c r="D475" s="40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6"/>
      <c r="BL475" s="70"/>
    </row>
    <row r="476" spans="1:64" x14ac:dyDescent="0.25">
      <c r="A476" s="45">
        <v>471</v>
      </c>
      <c r="B476" s="45"/>
      <c r="C476" s="45"/>
      <c r="D476" s="40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6"/>
      <c r="BL476" s="70"/>
    </row>
    <row r="477" spans="1:64" x14ac:dyDescent="0.25">
      <c r="A477" s="45">
        <v>472</v>
      </c>
      <c r="B477" s="45"/>
      <c r="C477" s="45"/>
      <c r="D477" s="40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6"/>
      <c r="BL477" s="70"/>
    </row>
    <row r="478" spans="1:64" x14ac:dyDescent="0.25">
      <c r="A478" s="45">
        <v>473</v>
      </c>
      <c r="B478" s="45"/>
      <c r="C478" s="45"/>
      <c r="D478" s="40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6"/>
      <c r="BL478" s="70"/>
    </row>
    <row r="479" spans="1:64" x14ac:dyDescent="0.25">
      <c r="A479" s="45">
        <v>474</v>
      </c>
      <c r="B479" s="45"/>
      <c r="C479" s="45"/>
      <c r="D479" s="40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6"/>
      <c r="BL479" s="70"/>
    </row>
    <row r="480" spans="1:64" x14ac:dyDescent="0.25">
      <c r="A480" s="45">
        <v>475</v>
      </c>
      <c r="B480" s="45"/>
      <c r="C480" s="45"/>
      <c r="D480" s="40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6"/>
      <c r="BL480" s="70"/>
    </row>
    <row r="481" spans="1:64" x14ac:dyDescent="0.25">
      <c r="A481" s="45">
        <v>476</v>
      </c>
      <c r="B481" s="45"/>
      <c r="C481" s="45"/>
      <c r="D481" s="40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6"/>
      <c r="BL481" s="70"/>
    </row>
    <row r="482" spans="1:64" x14ac:dyDescent="0.25">
      <c r="A482" s="45">
        <v>477</v>
      </c>
      <c r="B482" s="45"/>
      <c r="C482" s="45"/>
      <c r="D482" s="40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6"/>
      <c r="BL482" s="70"/>
    </row>
    <row r="483" spans="1:64" x14ac:dyDescent="0.25">
      <c r="A483" s="45">
        <v>478</v>
      </c>
      <c r="B483" s="45"/>
      <c r="C483" s="45"/>
      <c r="D483" s="40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6"/>
      <c r="BL483" s="70"/>
    </row>
    <row r="484" spans="1:64" x14ac:dyDescent="0.25">
      <c r="A484" s="45">
        <v>479</v>
      </c>
      <c r="B484" s="45"/>
      <c r="C484" s="45"/>
      <c r="D484" s="40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6"/>
      <c r="BL484" s="70"/>
    </row>
    <row r="485" spans="1:64" x14ac:dyDescent="0.25">
      <c r="A485" s="45">
        <v>480</v>
      </c>
      <c r="B485" s="45"/>
      <c r="C485" s="45"/>
      <c r="D485" s="40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6"/>
      <c r="BL485" s="70"/>
    </row>
    <row r="486" spans="1:64" x14ac:dyDescent="0.25">
      <c r="A486" s="45">
        <v>481</v>
      </c>
      <c r="B486" s="45"/>
      <c r="C486" s="45"/>
      <c r="D486" s="40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6"/>
      <c r="BL486" s="70"/>
    </row>
    <row r="487" spans="1:64" x14ac:dyDescent="0.25">
      <c r="A487" s="45">
        <v>482</v>
      </c>
      <c r="B487" s="45"/>
      <c r="C487" s="45"/>
      <c r="D487" s="40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6"/>
      <c r="BL487" s="70"/>
    </row>
    <row r="488" spans="1:64" x14ac:dyDescent="0.25">
      <c r="A488" s="45">
        <v>483</v>
      </c>
      <c r="B488" s="45"/>
      <c r="C488" s="45"/>
      <c r="D488" s="40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6"/>
      <c r="BL488" s="70"/>
    </row>
    <row r="489" spans="1:64" x14ac:dyDescent="0.25">
      <c r="A489" s="45">
        <v>484</v>
      </c>
      <c r="B489" s="45"/>
      <c r="C489" s="45"/>
      <c r="D489" s="40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6"/>
      <c r="BL489" s="70"/>
    </row>
    <row r="490" spans="1:64" x14ac:dyDescent="0.25">
      <c r="A490" s="45">
        <v>485</v>
      </c>
      <c r="B490" s="45"/>
      <c r="C490" s="45"/>
      <c r="D490" s="40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6"/>
      <c r="BL490" s="70"/>
    </row>
    <row r="491" spans="1:64" x14ac:dyDescent="0.25">
      <c r="A491" s="45">
        <v>486</v>
      </c>
      <c r="B491" s="45"/>
      <c r="C491" s="45"/>
      <c r="D491" s="40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6"/>
      <c r="BL491" s="70"/>
    </row>
    <row r="492" spans="1:64" x14ac:dyDescent="0.25">
      <c r="A492" s="45">
        <v>487</v>
      </c>
      <c r="B492" s="45"/>
      <c r="C492" s="45"/>
      <c r="D492" s="40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6"/>
      <c r="BL492" s="70"/>
    </row>
    <row r="493" spans="1:64" x14ac:dyDescent="0.25">
      <c r="A493" s="45">
        <v>488</v>
      </c>
      <c r="B493" s="45"/>
      <c r="C493" s="45"/>
      <c r="D493" s="40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6"/>
      <c r="BL493" s="70"/>
    </row>
    <row r="494" spans="1:64" x14ac:dyDescent="0.25">
      <c r="A494" s="45">
        <v>489</v>
      </c>
      <c r="B494" s="45"/>
      <c r="C494" s="45"/>
      <c r="D494" s="40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6"/>
      <c r="BL494" s="70"/>
    </row>
    <row r="495" spans="1:64" x14ac:dyDescent="0.25">
      <c r="A495" s="45">
        <v>490</v>
      </c>
      <c r="B495" s="45"/>
      <c r="C495" s="45"/>
      <c r="D495" s="40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6"/>
      <c r="BL495" s="70"/>
    </row>
    <row r="496" spans="1:64" x14ac:dyDescent="0.25">
      <c r="A496" s="45">
        <v>491</v>
      </c>
      <c r="B496" s="45"/>
      <c r="C496" s="45"/>
      <c r="D496" s="40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6"/>
      <c r="BL496" s="70"/>
    </row>
    <row r="497" spans="1:64" x14ac:dyDescent="0.25">
      <c r="A497" s="45">
        <v>492</v>
      </c>
      <c r="B497" s="45"/>
      <c r="C497" s="45"/>
      <c r="D497" s="40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6"/>
      <c r="BL497" s="70"/>
    </row>
    <row r="498" spans="1:64" x14ac:dyDescent="0.25">
      <c r="A498" s="45">
        <v>493</v>
      </c>
      <c r="B498" s="45"/>
      <c r="C498" s="45"/>
      <c r="D498" s="40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6"/>
      <c r="BL498" s="70"/>
    </row>
    <row r="499" spans="1:64" x14ac:dyDescent="0.25">
      <c r="A499" s="45">
        <v>494</v>
      </c>
      <c r="B499" s="45"/>
      <c r="C499" s="45"/>
      <c r="D499" s="40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6"/>
      <c r="BL499" s="70"/>
    </row>
    <row r="500" spans="1:64" x14ac:dyDescent="0.25">
      <c r="A500" s="45">
        <v>495</v>
      </c>
      <c r="B500" s="45"/>
      <c r="C500" s="45"/>
      <c r="D500" s="40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6"/>
      <c r="BL500" s="70"/>
    </row>
    <row r="501" spans="1:64" x14ac:dyDescent="0.25">
      <c r="A501" s="45">
        <v>496</v>
      </c>
      <c r="B501" s="45"/>
      <c r="C501" s="45"/>
      <c r="D501" s="40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6"/>
      <c r="BL501" s="70"/>
    </row>
    <row r="502" spans="1:64" x14ac:dyDescent="0.25">
      <c r="A502" s="45">
        <v>497</v>
      </c>
      <c r="B502" s="45"/>
      <c r="C502" s="45"/>
      <c r="D502" s="40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6"/>
      <c r="BL502" s="70"/>
    </row>
    <row r="503" spans="1:64" x14ac:dyDescent="0.25">
      <c r="A503" s="45">
        <v>498</v>
      </c>
      <c r="B503" s="45"/>
      <c r="C503" s="45"/>
      <c r="D503" s="40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6"/>
      <c r="BL503" s="70"/>
    </row>
    <row r="504" spans="1:64" ht="15.75" thickBot="1" x14ac:dyDescent="0.3">
      <c r="A504" s="45">
        <v>499</v>
      </c>
      <c r="B504" s="46"/>
      <c r="C504" s="46"/>
      <c r="D504" s="41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42"/>
      <c r="AS504" s="42"/>
      <c r="AT504" s="42"/>
      <c r="AU504" s="42"/>
      <c r="AV504" s="42"/>
      <c r="AW504" s="42"/>
      <c r="AX504" s="42"/>
      <c r="AY504" s="42"/>
      <c r="AZ504" s="42"/>
      <c r="BA504" s="42"/>
      <c r="BB504" s="42"/>
      <c r="BC504" s="42"/>
      <c r="BD504" s="42"/>
      <c r="BE504" s="42"/>
      <c r="BF504" s="42"/>
      <c r="BG504" s="42"/>
      <c r="BH504" s="42"/>
      <c r="BI504" s="42"/>
      <c r="BJ504" s="42"/>
      <c r="BK504" s="4"/>
      <c r="BL504" s="70"/>
    </row>
    <row r="505" spans="1:64" x14ac:dyDescent="0.25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  <c r="BI505" s="70"/>
      <c r="BJ505" s="70"/>
      <c r="BK505" s="70"/>
      <c r="BL505" s="70"/>
    </row>
  </sheetData>
  <mergeCells count="1">
    <mergeCell ref="D4:BK4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"/>
  <dimension ref="A1:X509"/>
  <sheetViews>
    <sheetView topLeftCell="D1" zoomScale="40" zoomScaleNormal="40" workbookViewId="0">
      <selection activeCell="U9" sqref="U9"/>
    </sheetView>
  </sheetViews>
  <sheetFormatPr baseColWidth="10" defaultRowHeight="15" x14ac:dyDescent="0.25"/>
  <cols>
    <col min="1" max="1" width="17.7109375" customWidth="1"/>
    <col min="2" max="2" width="30.7109375" customWidth="1"/>
    <col min="3" max="3" width="30.7109375" style="34" customWidth="1"/>
    <col min="4" max="4" width="16.42578125" bestFit="1" customWidth="1"/>
    <col min="11" max="11" width="22.5703125" style="34" bestFit="1" customWidth="1"/>
    <col min="18" max="19" width="8.7109375" customWidth="1"/>
  </cols>
  <sheetData>
    <row r="1" spans="1:24" s="34" customFormat="1" ht="15.75" thickBot="1" x14ac:dyDescent="0.3">
      <c r="A1" s="75" t="s">
        <v>25</v>
      </c>
      <c r="B1" s="46" t="str">
        <f>IF(Urliste!B1="","",Urliste!B1)</f>
        <v/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4" s="34" customFormat="1" ht="15.75" thickBot="1" x14ac:dyDescent="0.3">
      <c r="A2" s="76" t="s">
        <v>26</v>
      </c>
      <c r="B2" s="46" t="str">
        <f>IF(Urliste!B2="","",Urliste!B2)</f>
        <v/>
      </c>
      <c r="C2" s="71"/>
      <c r="D2" s="70"/>
      <c r="E2" s="70"/>
      <c r="F2" s="70"/>
      <c r="G2" s="70"/>
      <c r="H2" s="70"/>
      <c r="I2" s="70"/>
      <c r="J2" s="70"/>
      <c r="K2" s="70"/>
      <c r="L2" s="58" t="s">
        <v>4</v>
      </c>
      <c r="M2" s="59" t="s">
        <v>2</v>
      </c>
      <c r="N2" s="60" t="s">
        <v>1</v>
      </c>
      <c r="O2" s="61" t="s">
        <v>3</v>
      </c>
      <c r="P2" s="62" t="s">
        <v>5</v>
      </c>
      <c r="Q2" s="63" t="s">
        <v>6</v>
      </c>
      <c r="R2" s="70"/>
      <c r="S2" s="70"/>
      <c r="T2" s="70"/>
      <c r="U2" s="70"/>
      <c r="V2" s="70"/>
      <c r="W2" s="70"/>
      <c r="X2" s="70"/>
    </row>
    <row r="3" spans="1:24" s="34" customFormat="1" x14ac:dyDescent="0.25">
      <c r="A3" s="77" t="s">
        <v>18</v>
      </c>
      <c r="B3" s="45" t="str">
        <f>IF(Urliste!B3="","",Urliste!B3)</f>
        <v/>
      </c>
      <c r="C3" s="71"/>
      <c r="D3" s="70"/>
      <c r="E3" s="70"/>
      <c r="F3" s="70"/>
      <c r="G3" s="70"/>
      <c r="H3" s="70"/>
      <c r="I3" s="70"/>
      <c r="J3" s="70"/>
      <c r="K3" s="66" t="str">
        <f>"Mittelwert m, N="&amp;B6</f>
        <v>Mittelwert m, N=17</v>
      </c>
      <c r="L3" s="49">
        <f t="shared" ref="L3:Q3" si="0">AVERAGEIF($D9:$D507,"=m",L9:L507)</f>
        <v>93.588235294117652</v>
      </c>
      <c r="M3" s="50">
        <f t="shared" si="0"/>
        <v>103.35294117647059</v>
      </c>
      <c r="N3" s="50">
        <f t="shared" si="0"/>
        <v>92.17647058823529</v>
      </c>
      <c r="O3" s="50">
        <f t="shared" si="0"/>
        <v>93.470588235294116</v>
      </c>
      <c r="P3" s="50">
        <f t="shared" si="0"/>
        <v>98.941176470588232</v>
      </c>
      <c r="Q3" s="51">
        <f t="shared" si="0"/>
        <v>99.882352941176464</v>
      </c>
      <c r="R3" s="70"/>
      <c r="S3" s="70"/>
      <c r="T3" s="70"/>
      <c r="U3" s="70"/>
      <c r="V3" s="70"/>
      <c r="W3" s="70"/>
      <c r="X3" s="70"/>
    </row>
    <row r="4" spans="1:24" ht="15.75" thickBot="1" x14ac:dyDescent="0.3">
      <c r="A4" s="76" t="s">
        <v>19</v>
      </c>
      <c r="B4" s="45" t="str">
        <f>IF(Urliste!B4="","",Urliste!B4)</f>
        <v/>
      </c>
      <c r="C4" s="71"/>
      <c r="D4" s="70"/>
      <c r="E4" s="70"/>
      <c r="F4" s="70"/>
      <c r="G4" s="70"/>
      <c r="H4" s="70"/>
      <c r="I4" s="70"/>
      <c r="J4" s="70"/>
      <c r="K4" s="67" t="str">
        <f>"Mittelwert w, N="&amp;B7</f>
        <v>Mittelwert w, N=13</v>
      </c>
      <c r="L4" s="52">
        <f t="shared" ref="L4:Q4" si="1">AVERAGEIF($D9:$D507,"=w",L9:L507)</f>
        <v>97.84615384615384</v>
      </c>
      <c r="M4" s="53">
        <f t="shared" si="1"/>
        <v>99.307692307692307</v>
      </c>
      <c r="N4" s="53">
        <f t="shared" si="1"/>
        <v>104.53846153846153</v>
      </c>
      <c r="O4" s="53">
        <f t="shared" si="1"/>
        <v>104.92307692307692</v>
      </c>
      <c r="P4" s="53">
        <f t="shared" si="1"/>
        <v>101.15384615384616</v>
      </c>
      <c r="Q4" s="54">
        <f t="shared" si="1"/>
        <v>96.84615384615384</v>
      </c>
      <c r="R4" s="70"/>
      <c r="S4" s="70"/>
      <c r="T4" s="70"/>
      <c r="U4" s="70"/>
      <c r="V4" s="70"/>
      <c r="W4" s="70"/>
      <c r="X4" s="70"/>
    </row>
    <row r="5" spans="1:24" ht="15.75" thickBot="1" x14ac:dyDescent="0.3">
      <c r="A5" s="78" t="s">
        <v>20</v>
      </c>
      <c r="B5" s="43">
        <f>499-COUNTIF(B9:B507,"")</f>
        <v>30</v>
      </c>
      <c r="C5" s="71"/>
      <c r="D5" s="70"/>
      <c r="E5" s="70"/>
      <c r="F5" s="70"/>
      <c r="G5" s="70"/>
      <c r="H5" s="70"/>
      <c r="I5" s="70"/>
      <c r="J5" s="70"/>
      <c r="K5" s="68" t="str">
        <f>"Mittelwert gesamt N="&amp;B5</f>
        <v>Mittelwert gesamt N=30</v>
      </c>
      <c r="L5" s="55">
        <f t="shared" ref="L5:Q5" si="2">AVERAGE(L9:L507)</f>
        <v>95.433333333333337</v>
      </c>
      <c r="M5" s="56">
        <f t="shared" si="2"/>
        <v>101.6</v>
      </c>
      <c r="N5" s="56">
        <f t="shared" si="2"/>
        <v>97.533333333333331</v>
      </c>
      <c r="O5" s="56">
        <f t="shared" si="2"/>
        <v>98.433333333333337</v>
      </c>
      <c r="P5" s="56">
        <f t="shared" si="2"/>
        <v>99.9</v>
      </c>
      <c r="Q5" s="57">
        <f t="shared" si="2"/>
        <v>98.566666666666663</v>
      </c>
      <c r="R5" s="70"/>
      <c r="S5" s="70"/>
      <c r="T5" s="70"/>
      <c r="U5" s="70"/>
      <c r="V5" s="70"/>
      <c r="W5" s="70"/>
      <c r="X5" s="70"/>
    </row>
    <row r="6" spans="1:24" s="34" customFormat="1" ht="15.75" thickBot="1" x14ac:dyDescent="0.3">
      <c r="A6" s="77" t="s">
        <v>22</v>
      </c>
      <c r="B6" s="45">
        <f>COUNTIFS(D9:D507,"=m")</f>
        <v>17</v>
      </c>
      <c r="C6" s="71"/>
      <c r="D6" s="70"/>
      <c r="E6" s="70"/>
      <c r="F6" s="70"/>
      <c r="G6" s="70"/>
      <c r="H6" s="70"/>
      <c r="I6" s="70"/>
      <c r="J6" s="70"/>
      <c r="K6" s="71"/>
      <c r="L6" s="70"/>
      <c r="M6" s="70"/>
      <c r="N6" s="70"/>
      <c r="O6" s="70"/>
      <c r="P6" s="70"/>
      <c r="Q6" s="70"/>
      <c r="R6" s="70"/>
      <c r="S6" s="70"/>
      <c r="T6" s="71"/>
      <c r="U6" s="70"/>
      <c r="V6" s="70"/>
      <c r="W6" s="70"/>
      <c r="X6" s="70"/>
    </row>
    <row r="7" spans="1:24" ht="15.75" thickBot="1" x14ac:dyDescent="0.3">
      <c r="A7" s="76" t="s">
        <v>21</v>
      </c>
      <c r="B7" s="46">
        <f>COUNTIFS(D9:D507,"=w")</f>
        <v>13</v>
      </c>
      <c r="C7" s="71"/>
      <c r="D7" s="70"/>
      <c r="E7" s="95" t="s">
        <v>10</v>
      </c>
      <c r="F7" s="96"/>
      <c r="G7" s="96"/>
      <c r="H7" s="96"/>
      <c r="I7" s="96"/>
      <c r="J7" s="97"/>
      <c r="K7" s="92"/>
      <c r="L7" s="95" t="s">
        <v>17</v>
      </c>
      <c r="M7" s="96"/>
      <c r="N7" s="96"/>
      <c r="O7" s="96"/>
      <c r="P7" s="96"/>
      <c r="Q7" s="97"/>
      <c r="R7" s="98" t="s">
        <v>13</v>
      </c>
      <c r="S7" s="99"/>
      <c r="T7" s="91"/>
      <c r="U7" s="96" t="s">
        <v>28</v>
      </c>
      <c r="V7" s="96"/>
      <c r="W7" s="97"/>
      <c r="X7" s="70"/>
    </row>
    <row r="8" spans="1:24" ht="15.75" thickBot="1" x14ac:dyDescent="0.3">
      <c r="A8" s="64" t="s">
        <v>8</v>
      </c>
      <c r="B8" s="65" t="s">
        <v>0</v>
      </c>
      <c r="C8" s="64" t="s">
        <v>23</v>
      </c>
      <c r="D8" s="64" t="s">
        <v>7</v>
      </c>
      <c r="E8" s="58" t="s">
        <v>4</v>
      </c>
      <c r="F8" s="59" t="s">
        <v>2</v>
      </c>
      <c r="G8" s="60" t="s">
        <v>1</v>
      </c>
      <c r="H8" s="61" t="s">
        <v>3</v>
      </c>
      <c r="I8" s="62" t="s">
        <v>5</v>
      </c>
      <c r="J8" s="63" t="s">
        <v>6</v>
      </c>
      <c r="K8" s="38"/>
      <c r="L8" s="58" t="s">
        <v>4</v>
      </c>
      <c r="M8" s="59" t="s">
        <v>2</v>
      </c>
      <c r="N8" s="60" t="s">
        <v>1</v>
      </c>
      <c r="O8" s="61" t="s">
        <v>3</v>
      </c>
      <c r="P8" s="62" t="s">
        <v>5</v>
      </c>
      <c r="Q8" s="63" t="s">
        <v>6</v>
      </c>
      <c r="R8" s="37" t="s">
        <v>15</v>
      </c>
      <c r="S8" s="39" t="s">
        <v>16</v>
      </c>
      <c r="T8" s="64" t="s">
        <v>27</v>
      </c>
      <c r="U8" s="38" t="s">
        <v>29</v>
      </c>
      <c r="V8" s="83" t="s">
        <v>30</v>
      </c>
      <c r="W8" s="85" t="s">
        <v>31</v>
      </c>
      <c r="X8" s="70"/>
    </row>
    <row r="9" spans="1:24" x14ac:dyDescent="0.25">
      <c r="A9" s="45">
        <v>1</v>
      </c>
      <c r="B9" s="47" t="str">
        <f>IF(Urliste!B6&lt;&gt;0,Urliste!B6,"")</f>
        <v>AH11DL</v>
      </c>
      <c r="C9" s="45" t="str">
        <f>IF(B9="","",A9&amp;"/"&amp;D9&amp;"/"&amp;$B$1)</f>
        <v>1/m/</v>
      </c>
      <c r="D9" s="45" t="str">
        <f>IF(Urliste!C6&lt;&gt;0,Urliste!C6,"")</f>
        <v>m</v>
      </c>
      <c r="E9" s="40">
        <f>IF(OR(D9="m",D9="w"),Urliste!$D6+Urliste!$J6+Urliste!$P6+Urliste!$V6+Urliste!$AB6+Urliste!$AH6+Urliste!$AN6+Urliste!$AT6+Urliste!$AZ6+Urliste!$BF6,"")</f>
        <v>27</v>
      </c>
      <c r="F9" s="35">
        <f>IF(OR(D9="m",D9="w"),Urliste!$E6+Urliste!$K6+Urliste!$Q6+Urliste!$W6+Urliste!$AC6+Urliste!$AI6+Urliste!$AO6+Urliste!$AU6+Urliste!$BA6+Urliste!$BG6,"")</f>
        <v>33</v>
      </c>
      <c r="G9" s="35">
        <f>IF(OR(D9="m",D9="w"),Urliste!$F6+Urliste!$L6+Urliste!$R6+Urliste!$X6+Urliste!$AD6+Urliste!$AJ6+Urliste!$AP6+Urliste!$AV6+Urliste!$BB6+Urliste!$BH6,"")</f>
        <v>26</v>
      </c>
      <c r="H9" s="35">
        <f>IF(OR(D9="m",D9="w"),Urliste!$G6+Urliste!$M6+Urliste!$S6+Urliste!$Y6+Urliste!$AE6+Urliste!$AK6+Urliste!$AQ6+Urliste!$AW6+Urliste!$BC6+Urliste!$BI6,"")</f>
        <v>17</v>
      </c>
      <c r="I9" s="35">
        <f>IF(OR(D9="m",D9="w"),Urliste!$H6+Urliste!$N6+Urliste!$T6+Urliste!$Z6+Urliste!$AF6+Urliste!$AL6+Urliste!$AR6+Urliste!$AX6+Urliste!$BD6+Urliste!$BJ6,"")</f>
        <v>37</v>
      </c>
      <c r="J9" s="36">
        <f>IF(OR(D9="m",D9="w"),Urliste!$I6+Urliste!$O6+Urliste!$U6+Urliste!$AA6+Urliste!$AG6+Urliste!$AM6+Urliste!$AS6+Urliste!$AY6+Urliste!$BE6+Urliste!$BK6,"")</f>
        <v>38</v>
      </c>
      <c r="K9" s="35"/>
      <c r="L9" s="40">
        <f>IF(E9="","",IF($D9="m",VLOOKUP(E9,'RW-&gt;SW'!$A$4:$G$44,2,TRUE),VLOOKUP(E9,'RW-&gt;SW'!$H$4:$N$44,2,TRUE)))</f>
        <v>94</v>
      </c>
      <c r="M9" s="35">
        <f>IF(F9="","",IF($D9="m",VLOOKUP(F9,'RW-&gt;SW'!$A$4:$G$44,3,TRUE),VLOOKUP(F9,'RW-&gt;SW'!$H$4:$N$44,3,TRUE)))</f>
        <v>103</v>
      </c>
      <c r="N9" s="35">
        <f>IF(G9="","",IF($D9="m",VLOOKUP(G9,'RW-&gt;SW'!$A$4:$G$44,4,TRUE),VLOOKUP(G9,'RW-&gt;SW'!$H$4:$N$44,4,TRUE)))</f>
        <v>102</v>
      </c>
      <c r="O9" s="35">
        <f>IF(H9="","",IF($D9="m",VLOOKUP(H9,'RW-&gt;SW'!$A$4:$G$44,5,TRUE),VLOOKUP(H9,'RW-&gt;SW'!$H$4:$N$44,5,TRUE)))</f>
        <v>89</v>
      </c>
      <c r="P9" s="35">
        <f>IF(I9="","",IF($D9="m",VLOOKUP(I9,'RW-&gt;SW'!$A$4:$G$44,6,TRUE),VLOOKUP(I9,'RW-&gt;SW'!$H$4:$N$44,6,TRUE)))</f>
        <v>108</v>
      </c>
      <c r="Q9" s="36">
        <f>IF(J9="","",IF($D9="m",VLOOKUP(J9,'RW-&gt;SW'!$A$4:$G$44,7,TRUE),VLOOKUP(J9,'RW-&gt;SW'!$H$4:$N$44,7,TRUE)))</f>
        <v>116</v>
      </c>
      <c r="R9" s="40">
        <f t="shared" ref="R9:R71" si="3">IF(E9="","",MAX(E9:J9)-MIN(E9:J9))</f>
        <v>21</v>
      </c>
      <c r="S9" s="36">
        <f>IF(R9="","",VLOOKUP($R9,'RW-&gt;SW'!$P$3:$Q$46,2,TRUE))</f>
        <v>104</v>
      </c>
      <c r="T9" s="89">
        <f>IF(ISERROR('Berechnung TYP'!Q5)=TRUE,"",'Berechnung TYP'!Q5)</f>
        <v>3</v>
      </c>
      <c r="U9" s="35" t="str">
        <f>IF(ISERROR('Berechnung TYP'!G5)=TRUE,"",'Berechnung TYP'!G5)</f>
        <v>C</v>
      </c>
      <c r="V9" s="35" t="str">
        <f>IF(ISERROR('Berechnung TYP'!H5)=TRUE,"",'Berechnung TYP'!H5)</f>
        <v>E</v>
      </c>
      <c r="W9" s="36" t="str">
        <f>IF(ISERROR('Berechnung TYP'!I5)=TRUE,"",'Berechnung TYP'!I5)</f>
        <v>I</v>
      </c>
      <c r="X9" s="70"/>
    </row>
    <row r="10" spans="1:24" x14ac:dyDescent="0.25">
      <c r="A10" s="45">
        <v>2</v>
      </c>
      <c r="B10" s="40" t="str">
        <f>IF(Urliste!B7&lt;&gt;0,Urliste!B7,"")</f>
        <v>BJ08FU</v>
      </c>
      <c r="C10" s="45" t="str">
        <f t="shared" ref="C10:C72" si="4">IF(B10="","",A10&amp;"/"&amp;D10&amp;"/"&amp;$B$1)</f>
        <v>2/m/</v>
      </c>
      <c r="D10" s="45" t="str">
        <f>IF(Urliste!C7&lt;&gt;0,Urliste!C7,"")</f>
        <v>m</v>
      </c>
      <c r="E10" s="40">
        <f>IF(OR(D10="m",D10="w"),Urliste!$D7+Urliste!$J7+Urliste!$P7+Urliste!$V7+Urliste!$AB7+Urliste!$AH7+Urliste!$AN7+Urliste!$AT7+Urliste!$AZ7+Urliste!$BF7,"")</f>
        <v>27</v>
      </c>
      <c r="F10" s="35">
        <f>IF(OR(D10="m",D10="w"),Urliste!$E7+Urliste!$K7+Urliste!$Q7+Urliste!$W7+Urliste!$AC7+Urliste!$AI7+Urliste!$AO7+Urliste!$AU7+Urliste!$BA7+Urliste!$BG7,"")</f>
        <v>36</v>
      </c>
      <c r="G10" s="35">
        <f>IF(OR(D10="m",D10="w"),Urliste!$F7+Urliste!$L7+Urliste!$R7+Urliste!$X7+Urliste!$AD7+Urliste!$AJ7+Urliste!$AP7+Urliste!$AV7+Urliste!$BB7+Urliste!$BH7,"")</f>
        <v>14</v>
      </c>
      <c r="H10" s="35">
        <f>IF(OR(D10="m",D10="w"),Urliste!$G7+Urliste!$M7+Urliste!$S7+Urliste!$Y7+Urliste!$AE7+Urliste!$AK7+Urliste!$AQ7+Urliste!$AW7+Urliste!$BC7+Urliste!$BI7,"")</f>
        <v>11</v>
      </c>
      <c r="I10" s="35">
        <f>IF(OR(D10="m",D10="w"),Urliste!$H7+Urliste!$N7+Urliste!$T7+Urliste!$Z7+Urliste!$AF7+Urliste!$AL7+Urliste!$AR7+Urliste!$AX7+Urliste!$BD7+Urliste!$BJ7,"")</f>
        <v>24</v>
      </c>
      <c r="J10" s="36">
        <f>IF(OR(D10="m",D10="w"),Urliste!$I7+Urliste!$O7+Urliste!$U7+Urliste!$AA7+Urliste!$AG7+Urliste!$AM7+Urliste!$AS7+Urliste!$AY7+Urliste!$BE7+Urliste!$BK7,"")</f>
        <v>27</v>
      </c>
      <c r="K10" s="35"/>
      <c r="L10" s="40">
        <f>IF(E10="","",IF($D10="m",VLOOKUP(E10,'RW-&gt;SW'!$A$4:$G$44,2,TRUE),VLOOKUP(E10,'RW-&gt;SW'!$H$4:$N$44,2,TRUE)))</f>
        <v>94</v>
      </c>
      <c r="M10" s="35">
        <f>IF(F10="","",IF($D10="m",VLOOKUP(F10,'RW-&gt;SW'!$A$4:$G$44,3,TRUE),VLOOKUP(F10,'RW-&gt;SW'!$H$4:$N$44,3,TRUE)))</f>
        <v>106</v>
      </c>
      <c r="N10" s="35">
        <f>IF(G10="","",IF($D10="m",VLOOKUP(G10,'RW-&gt;SW'!$A$4:$G$44,4,TRUE),VLOOKUP(G10,'RW-&gt;SW'!$H$4:$N$44,4,TRUE)))</f>
        <v>85</v>
      </c>
      <c r="O10" s="35">
        <f>IF(H10="","",IF($D10="m",VLOOKUP(H10,'RW-&gt;SW'!$A$4:$G$44,5,TRUE),VLOOKUP(H10,'RW-&gt;SW'!$H$4:$N$44,5,TRUE)))</f>
        <v>73</v>
      </c>
      <c r="P10" s="35">
        <f>IF(I10="","",IF($D10="m",VLOOKUP(I10,'RW-&gt;SW'!$A$4:$G$44,6,TRUE),VLOOKUP(I10,'RW-&gt;SW'!$H$4:$N$44,6,TRUE)))</f>
        <v>95</v>
      </c>
      <c r="Q10" s="36">
        <f>IF(J10="","",IF($D10="m",VLOOKUP(J10,'RW-&gt;SW'!$A$4:$G$44,7,TRUE),VLOOKUP(J10,'RW-&gt;SW'!$H$4:$N$44,7,TRUE)))</f>
        <v>102</v>
      </c>
      <c r="R10" s="40">
        <f t="shared" si="3"/>
        <v>25</v>
      </c>
      <c r="S10" s="36">
        <f>IF(R10="","",VLOOKUP($R10,'RW-&gt;SW'!$P$3:$Q$46,2,TRUE))</f>
        <v>109</v>
      </c>
      <c r="T10" s="89">
        <f>IF(ISERROR('Berechnung TYP'!Q6)=TRUE,"",'Berechnung TYP'!Q6)</f>
        <v>2</v>
      </c>
      <c r="U10" s="35" t="str">
        <f>IF(ISERROR('Berechnung TYP'!G6)=TRUE,"",'Berechnung TYP'!G6)</f>
        <v>I</v>
      </c>
      <c r="V10" s="35" t="str">
        <f>IF(ISERROR('Berechnung TYP'!H6)=TRUE,"",'Berechnung TYP'!H6)</f>
        <v>C</v>
      </c>
      <c r="W10" s="36" t="str">
        <f>IF(ISERROR('Berechnung TYP'!I6)=TRUE,"",'Berechnung TYP'!I6)</f>
        <v>E</v>
      </c>
      <c r="X10" s="70"/>
    </row>
    <row r="11" spans="1:24" x14ac:dyDescent="0.25">
      <c r="A11" s="45">
        <v>3</v>
      </c>
      <c r="B11" s="40" t="str">
        <f>IF(Urliste!B8&lt;&gt;0,Urliste!B8,"")</f>
        <v>CS09PA</v>
      </c>
      <c r="C11" s="45" t="str">
        <f t="shared" si="4"/>
        <v>3/w/</v>
      </c>
      <c r="D11" s="45" t="str">
        <f>IF(Urliste!C8&lt;&gt;0,Urliste!C8,"")</f>
        <v>w</v>
      </c>
      <c r="E11" s="40">
        <f>IF(OR(D11="m",D11="w"),Urliste!$D8+Urliste!$J8+Urliste!$P8+Urliste!$V8+Urliste!$AB8+Urliste!$AH8+Urliste!$AN8+Urliste!$AT8+Urliste!$AZ8+Urliste!$BF8,"")</f>
        <v>14</v>
      </c>
      <c r="F11" s="35">
        <f>IF(OR(D11="m",D11="w"),Urliste!$E8+Urliste!$K8+Urliste!$Q8+Urliste!$W8+Urliste!$AC8+Urliste!$AI8+Urliste!$AO8+Urliste!$AU8+Urliste!$BA8+Urliste!$BG8,"")</f>
        <v>21</v>
      </c>
      <c r="G11" s="35">
        <f>IF(OR(D11="m",D11="w"),Urliste!$F8+Urliste!$L8+Urliste!$R8+Urliste!$X8+Urliste!$AD8+Urliste!$AJ8+Urliste!$AP8+Urliste!$AV8+Urliste!$BB8+Urliste!$BH8,"")</f>
        <v>36</v>
      </c>
      <c r="H11" s="35">
        <f>IF(OR(D11="m",D11="w"),Urliste!$G8+Urliste!$M8+Urliste!$S8+Urliste!$Y8+Urliste!$AE8+Urliste!$AK8+Urliste!$AQ8+Urliste!$AW8+Urliste!$BC8+Urliste!$BI8,"")</f>
        <v>39</v>
      </c>
      <c r="I11" s="35">
        <f>IF(OR(D11="m",D11="w"),Urliste!$H8+Urliste!$N8+Urliste!$T8+Urliste!$Z8+Urliste!$AF8+Urliste!$AL8+Urliste!$AR8+Urliste!$AX8+Urliste!$BD8+Urliste!$BJ8,"")</f>
        <v>24</v>
      </c>
      <c r="J11" s="36">
        <f>IF(OR(D11="m",D11="w"),Urliste!$I8+Urliste!$O8+Urliste!$U8+Urliste!$AA8+Urliste!$AG8+Urliste!$AM8+Urliste!$AS8+Urliste!$AY8+Urliste!$BE8+Urliste!$BK8,"")</f>
        <v>13</v>
      </c>
      <c r="K11" s="35"/>
      <c r="L11" s="40">
        <f>IF(E11="","",IF($D11="m",VLOOKUP(E11,'RW-&gt;SW'!$A$4:$G$44,2,TRUE),VLOOKUP(E11,'RW-&gt;SW'!$H$4:$N$44,2,TRUE)))</f>
        <v>90</v>
      </c>
      <c r="M11" s="35">
        <f>IF(F11="","",IF($D11="m",VLOOKUP(F11,'RW-&gt;SW'!$A$4:$G$44,3,TRUE),VLOOKUP(F11,'RW-&gt;SW'!$H$4:$N$44,3,TRUE)))</f>
        <v>96</v>
      </c>
      <c r="N11" s="35">
        <f>IF(G11="","",IF($D11="m",VLOOKUP(G11,'RW-&gt;SW'!$A$4:$G$44,4,TRUE),VLOOKUP(G11,'RW-&gt;SW'!$H$4:$N$44,4,TRUE)))</f>
        <v>106</v>
      </c>
      <c r="O11" s="35">
        <f>IF(H11="","",IF($D11="m",VLOOKUP(H11,'RW-&gt;SW'!$A$4:$G$44,5,TRUE),VLOOKUP(H11,'RW-&gt;SW'!$H$4:$N$44,5,TRUE)))</f>
        <v>107</v>
      </c>
      <c r="P11" s="35">
        <f>IF(I11="","",IF($D11="m",VLOOKUP(I11,'RW-&gt;SW'!$A$4:$G$44,6,TRUE),VLOOKUP(I11,'RW-&gt;SW'!$H$4:$N$44,6,TRUE)))</f>
        <v>94</v>
      </c>
      <c r="Q11" s="36">
        <f>IF(J11="","",IF($D11="m",VLOOKUP(J11,'RW-&gt;SW'!$A$4:$G$44,7,TRUE),VLOOKUP(J11,'RW-&gt;SW'!$H$4:$N$44,7,TRUE)))</f>
        <v>85</v>
      </c>
      <c r="R11" s="40">
        <f t="shared" si="3"/>
        <v>26</v>
      </c>
      <c r="S11" s="36">
        <f>IF(R11="","",VLOOKUP($R11,'RW-&gt;SW'!$P$3:$Q$46,2,TRUE))</f>
        <v>110</v>
      </c>
      <c r="T11" s="89">
        <f>IF(ISERROR('Berechnung TYP'!Q7)=TRUE,"",'Berechnung TYP'!Q7)</f>
        <v>3</v>
      </c>
      <c r="U11" s="35" t="str">
        <f>IF(ISERROR('Berechnung TYP'!G7)=TRUE,"",'Berechnung TYP'!G7)</f>
        <v>S</v>
      </c>
      <c r="V11" s="35" t="str">
        <f>IF(ISERROR('Berechnung TYP'!H7)=TRUE,"",'Berechnung TYP'!H7)</f>
        <v>A</v>
      </c>
      <c r="W11" s="36" t="str">
        <f>IF(ISERROR('Berechnung TYP'!I7)=TRUE,"",'Berechnung TYP'!I7)</f>
        <v>I</v>
      </c>
      <c r="X11" s="70"/>
    </row>
    <row r="12" spans="1:24" x14ac:dyDescent="0.25">
      <c r="A12" s="45">
        <v>4</v>
      </c>
      <c r="B12" s="40" t="str">
        <f>IF(Urliste!B9&lt;&gt;0,Urliste!B9,"")</f>
        <v>DN09KR</v>
      </c>
      <c r="C12" s="45" t="str">
        <f t="shared" si="4"/>
        <v>4/w/</v>
      </c>
      <c r="D12" s="45" t="str">
        <f>IF(Urliste!C9&lt;&gt;0,Urliste!C9,"")</f>
        <v>w</v>
      </c>
      <c r="E12" s="40">
        <f>IF(OR(D12="m",D12="w"),Urliste!$D9+Urliste!$J9+Urliste!$P9+Urliste!$V9+Urliste!$AB9+Urliste!$AH9+Urliste!$AN9+Urliste!$AT9+Urliste!$AZ9+Urliste!$BF9,"")</f>
        <v>19</v>
      </c>
      <c r="F12" s="35">
        <f>IF(OR(D12="m",D12="w"),Urliste!$E9+Urliste!$K9+Urliste!$Q9+Urliste!$W9+Urliste!$AC9+Urliste!$AI9+Urliste!$AO9+Urliste!$AU9+Urliste!$BA9+Urliste!$BG9,"")</f>
        <v>21</v>
      </c>
      <c r="G12" s="35">
        <f>IF(OR(D12="m",D12="w"),Urliste!$F9+Urliste!$L9+Urliste!$R9+Urliste!$X9+Urliste!$AD9+Urliste!$AJ9+Urliste!$AP9+Urliste!$AV9+Urliste!$BB9+Urliste!$BH9,"")</f>
        <v>39</v>
      </c>
      <c r="H12" s="35">
        <f>IF(OR(D12="m",D12="w"),Urliste!$G9+Urliste!$M9+Urliste!$S9+Urliste!$Y9+Urliste!$AE9+Urliste!$AK9+Urliste!$AQ9+Urliste!$AW9+Urliste!$BC9+Urliste!$BI9,"")</f>
        <v>39</v>
      </c>
      <c r="I12" s="35">
        <f>IF(OR(D12="m",D12="w"),Urliste!$H9+Urliste!$N9+Urliste!$T9+Urliste!$Z9+Urliste!$AF9+Urliste!$AL9+Urliste!$AR9+Urliste!$AX9+Urliste!$BD9+Urliste!$BJ9,"")</f>
        <v>23</v>
      </c>
      <c r="J12" s="36">
        <f>IF(OR(D12="m",D12="w"),Urliste!$I9+Urliste!$O9+Urliste!$U9+Urliste!$AA9+Urliste!$AG9+Urliste!$AM9+Urliste!$AS9+Urliste!$AY9+Urliste!$BE9+Urliste!$BK9,"")</f>
        <v>17</v>
      </c>
      <c r="K12" s="35"/>
      <c r="L12" s="40">
        <f>IF(E12="","",IF($D12="m",VLOOKUP(E12,'RW-&gt;SW'!$A$4:$G$44,2,TRUE),VLOOKUP(E12,'RW-&gt;SW'!$H$4:$N$44,2,TRUE)))</f>
        <v>100</v>
      </c>
      <c r="M12" s="35">
        <f>IF(F12="","",IF($D12="m",VLOOKUP(F12,'RW-&gt;SW'!$A$4:$G$44,3,TRUE),VLOOKUP(F12,'RW-&gt;SW'!$H$4:$N$44,3,TRUE)))</f>
        <v>96</v>
      </c>
      <c r="N12" s="35">
        <f>IF(G12="","",IF($D12="m",VLOOKUP(G12,'RW-&gt;SW'!$A$4:$G$44,4,TRUE),VLOOKUP(G12,'RW-&gt;SW'!$H$4:$N$44,4,TRUE)))</f>
        <v>110</v>
      </c>
      <c r="O12" s="35">
        <f>IF(H12="","",IF($D12="m",VLOOKUP(H12,'RW-&gt;SW'!$A$4:$G$44,5,TRUE),VLOOKUP(H12,'RW-&gt;SW'!$H$4:$N$44,5,TRUE)))</f>
        <v>107</v>
      </c>
      <c r="P12" s="35">
        <f>IF(I12="","",IF($D12="m",VLOOKUP(I12,'RW-&gt;SW'!$A$4:$G$44,6,TRUE),VLOOKUP(I12,'RW-&gt;SW'!$H$4:$N$44,6,TRUE)))</f>
        <v>93</v>
      </c>
      <c r="Q12" s="36">
        <f>IF(J12="","",IF($D12="m",VLOOKUP(J12,'RW-&gt;SW'!$A$4:$G$44,7,TRUE),VLOOKUP(J12,'RW-&gt;SW'!$H$4:$N$44,7,TRUE)))</f>
        <v>92</v>
      </c>
      <c r="R12" s="40">
        <f t="shared" si="3"/>
        <v>22</v>
      </c>
      <c r="S12" s="36">
        <f>IF(R12="","",VLOOKUP($R12,'RW-&gt;SW'!$P$3:$Q$46,2,TRUE))</f>
        <v>105</v>
      </c>
      <c r="T12" s="89">
        <f>IF(ISERROR('Berechnung TYP'!Q8)=TRUE,"",'Berechnung TYP'!Q8)</f>
        <v>3</v>
      </c>
      <c r="U12" s="35" t="str">
        <f>IF(ISERROR('Berechnung TYP'!G8)=TRUE,"",'Berechnung TYP'!G8)</f>
        <v>A</v>
      </c>
      <c r="V12" s="35" t="str">
        <f>IF(ISERROR('Berechnung TYP'!H8)=TRUE,"",'Berechnung TYP'!H8)</f>
        <v>S</v>
      </c>
      <c r="W12" s="36" t="str">
        <f>IF(ISERROR('Berechnung TYP'!I8)=TRUE,"",'Berechnung TYP'!I8)</f>
        <v>R</v>
      </c>
      <c r="X12" s="70"/>
    </row>
    <row r="13" spans="1:24" x14ac:dyDescent="0.25">
      <c r="A13" s="45">
        <v>5</v>
      </c>
      <c r="B13" s="40" t="str">
        <f>IF(Urliste!B10&lt;&gt;0,Urliste!B10,"")</f>
        <v>EW03KL</v>
      </c>
      <c r="C13" s="45" t="str">
        <f t="shared" si="4"/>
        <v>5/m/</v>
      </c>
      <c r="D13" s="45" t="str">
        <f>IF(Urliste!C10&lt;&gt;0,Urliste!C10,"")</f>
        <v>m</v>
      </c>
      <c r="E13" s="40">
        <f>IF(OR(D13="m",D13="w"),Urliste!$D10+Urliste!$J10+Urliste!$P10+Urliste!$V10+Urliste!$AB10+Urliste!$AH10+Urliste!$AN10+Urliste!$AT10+Urliste!$AZ10+Urliste!$BF10,"")</f>
        <v>23</v>
      </c>
      <c r="F13" s="35">
        <f>IF(OR(D13="m",D13="w"),Urliste!$E10+Urliste!$K10+Urliste!$Q10+Urliste!$W10+Urliste!$AC10+Urliste!$AI10+Urliste!$AO10+Urliste!$AU10+Urliste!$BA10+Urliste!$BG10,"")</f>
        <v>33</v>
      </c>
      <c r="G13" s="35">
        <f>IF(OR(D13="m",D13="w"),Urliste!$F10+Urliste!$L10+Urliste!$R10+Urliste!$X10+Urliste!$AD10+Urliste!$AJ10+Urliste!$AP10+Urliste!$AV10+Urliste!$BB10+Urliste!$BH10,"")</f>
        <v>21</v>
      </c>
      <c r="H13" s="35">
        <f>IF(OR(D13="m",D13="w"),Urliste!$G10+Urliste!$M10+Urliste!$S10+Urliste!$Y10+Urliste!$AE10+Urliste!$AK10+Urliste!$AQ10+Urliste!$AW10+Urliste!$BC10+Urliste!$BI10,"")</f>
        <v>26</v>
      </c>
      <c r="I13" s="35">
        <f>IF(OR(D13="m",D13="w"),Urliste!$H10+Urliste!$N10+Urliste!$T10+Urliste!$Z10+Urliste!$AF10+Urliste!$AL10+Urliste!$AR10+Urliste!$AX10+Urliste!$BD10+Urliste!$BJ10,"")</f>
        <v>35</v>
      </c>
      <c r="J13" s="36">
        <f>IF(OR(D13="m",D13="w"),Urliste!$I10+Urliste!$O10+Urliste!$U10+Urliste!$AA10+Urliste!$AG10+Urliste!$AM10+Urliste!$AS10+Urliste!$AY10+Urliste!$BE10+Urliste!$BK10,"")</f>
        <v>31</v>
      </c>
      <c r="K13" s="35"/>
      <c r="L13" s="40">
        <f>IF(E13="","",IF($D13="m",VLOOKUP(E13,'RW-&gt;SW'!$A$4:$G$44,2,TRUE),VLOOKUP(E13,'RW-&gt;SW'!$H$4:$N$44,2,TRUE)))</f>
        <v>89</v>
      </c>
      <c r="M13" s="35">
        <f>IF(F13="","",IF($D13="m",VLOOKUP(F13,'RW-&gt;SW'!$A$4:$G$44,3,TRUE),VLOOKUP(F13,'RW-&gt;SW'!$H$4:$N$44,3,TRUE)))</f>
        <v>103</v>
      </c>
      <c r="N13" s="35">
        <f>IF(G13="","",IF($D13="m",VLOOKUP(G13,'RW-&gt;SW'!$A$4:$G$44,4,TRUE),VLOOKUP(G13,'RW-&gt;SW'!$H$4:$N$44,4,TRUE)))</f>
        <v>96</v>
      </c>
      <c r="O13" s="35">
        <f>IF(H13="","",IF($D13="m",VLOOKUP(H13,'RW-&gt;SW'!$A$4:$G$44,5,TRUE),VLOOKUP(H13,'RW-&gt;SW'!$H$4:$N$44,5,TRUE)))</f>
        <v>101</v>
      </c>
      <c r="P13" s="35">
        <f>IF(I13="","",IF($D13="m",VLOOKUP(I13,'RW-&gt;SW'!$A$4:$G$44,6,TRUE),VLOOKUP(I13,'RW-&gt;SW'!$H$4:$N$44,6,TRUE)))</f>
        <v>106</v>
      </c>
      <c r="Q13" s="36">
        <f>IF(J13="","",IF($D13="m",VLOOKUP(J13,'RW-&gt;SW'!$A$4:$G$44,7,TRUE),VLOOKUP(J13,'RW-&gt;SW'!$H$4:$N$44,7,TRUE)))</f>
        <v>107</v>
      </c>
      <c r="R13" s="40">
        <f t="shared" si="3"/>
        <v>14</v>
      </c>
      <c r="S13" s="36">
        <f>IF(R13="","",VLOOKUP($R13,'RW-&gt;SW'!$P$3:$Q$46,2,TRUE))</f>
        <v>95</v>
      </c>
      <c r="T13" s="89">
        <f>IF(ISERROR('Berechnung TYP'!Q9)=TRUE,"",'Berechnung TYP'!Q9)</f>
        <v>3</v>
      </c>
      <c r="U13" s="35" t="str">
        <f>IF(ISERROR('Berechnung TYP'!G9)=TRUE,"",'Berechnung TYP'!G9)</f>
        <v>C</v>
      </c>
      <c r="V13" s="35" t="str">
        <f>IF(ISERROR('Berechnung TYP'!H9)=TRUE,"",'Berechnung TYP'!H9)</f>
        <v>E</v>
      </c>
      <c r="W13" s="36" t="str">
        <f>IF(ISERROR('Berechnung TYP'!I9)=TRUE,"",'Berechnung TYP'!I9)</f>
        <v>I</v>
      </c>
      <c r="X13" s="70"/>
    </row>
    <row r="14" spans="1:24" x14ac:dyDescent="0.25">
      <c r="A14" s="45">
        <v>6</v>
      </c>
      <c r="B14" s="40" t="str">
        <f>IF(Urliste!B11&lt;&gt;0,Urliste!B11,"")</f>
        <v>FG01HU</v>
      </c>
      <c r="C14" s="45" t="str">
        <f t="shared" si="4"/>
        <v>6/m/</v>
      </c>
      <c r="D14" s="45" t="str">
        <f>IF(Urliste!C11&lt;&gt;0,Urliste!C11,"")</f>
        <v>m</v>
      </c>
      <c r="E14" s="40">
        <f>IF(OR(D14="m",D14="w"),Urliste!$D11+Urliste!$J11+Urliste!$P11+Urliste!$V11+Urliste!$AB11+Urliste!$AH11+Urliste!$AN11+Urliste!$AT11+Urliste!$AZ11+Urliste!$BF11,"")</f>
        <v>20</v>
      </c>
      <c r="F14" s="35">
        <f>IF(OR(D14="m",D14="w"),Urliste!$E11+Urliste!$K11+Urliste!$Q11+Urliste!$W11+Urliste!$AC11+Urliste!$AI11+Urliste!$AO11+Urliste!$AU11+Urliste!$BA11+Urliste!$BG11,"")</f>
        <v>30</v>
      </c>
      <c r="G14" s="35">
        <f>IF(OR(D14="m",D14="w"),Urliste!$F11+Urliste!$L11+Urliste!$R11+Urliste!$X11+Urliste!$AD11+Urliste!$AJ11+Urliste!$AP11+Urliste!$AV11+Urliste!$BB11+Urliste!$BH11,"")</f>
        <v>16</v>
      </c>
      <c r="H14" s="35">
        <f>IF(OR(D14="m",D14="w"),Urliste!$G11+Urliste!$M11+Urliste!$S11+Urliste!$Y11+Urliste!$AE11+Urliste!$AK11+Urliste!$AQ11+Urliste!$AW11+Urliste!$BC11+Urliste!$BI11,"")</f>
        <v>29</v>
      </c>
      <c r="I14" s="35">
        <f>IF(OR(D14="m",D14="w"),Urliste!$H11+Urliste!$N11+Urliste!$T11+Urliste!$Z11+Urliste!$AF11+Urliste!$AL11+Urliste!$AR11+Urliste!$AX11+Urliste!$BD11+Urliste!$BJ11,"")</f>
        <v>35</v>
      </c>
      <c r="J14" s="36">
        <f>IF(OR(D14="m",D14="w"),Urliste!$I11+Urliste!$O11+Urliste!$U11+Urliste!$AA11+Urliste!$AG11+Urliste!$AM11+Urliste!$AS11+Urliste!$AY11+Urliste!$BE11+Urliste!$BK11,"")</f>
        <v>37</v>
      </c>
      <c r="K14" s="35"/>
      <c r="L14" s="40">
        <f>IF(E14="","",IF($D14="m",VLOOKUP(E14,'RW-&gt;SW'!$A$4:$G$44,2,TRUE),VLOOKUP(E14,'RW-&gt;SW'!$H$4:$N$44,2,TRUE)))</f>
        <v>87</v>
      </c>
      <c r="M14" s="35">
        <f>IF(F14="","",IF($D14="m",VLOOKUP(F14,'RW-&gt;SW'!$A$4:$G$44,3,TRUE),VLOOKUP(F14,'RW-&gt;SW'!$H$4:$N$44,3,TRUE)))</f>
        <v>99</v>
      </c>
      <c r="N14" s="35">
        <f>IF(G14="","",IF($D14="m",VLOOKUP(G14,'RW-&gt;SW'!$A$4:$G$44,4,TRUE),VLOOKUP(G14,'RW-&gt;SW'!$H$4:$N$44,4,TRUE)))</f>
        <v>89</v>
      </c>
      <c r="O14" s="35">
        <f>IF(H14="","",IF($D14="m",VLOOKUP(H14,'RW-&gt;SW'!$A$4:$G$44,5,TRUE),VLOOKUP(H14,'RW-&gt;SW'!$H$4:$N$44,5,TRUE)))</f>
        <v>104</v>
      </c>
      <c r="P14" s="35">
        <f>IF(I14="","",IF($D14="m",VLOOKUP(I14,'RW-&gt;SW'!$A$4:$G$44,6,TRUE),VLOOKUP(I14,'RW-&gt;SW'!$H$4:$N$44,6,TRUE)))</f>
        <v>106</v>
      </c>
      <c r="Q14" s="36">
        <f>IF(J14="","",IF($D14="m",VLOOKUP(J14,'RW-&gt;SW'!$A$4:$G$44,7,TRUE),VLOOKUP(J14,'RW-&gt;SW'!$H$4:$N$44,7,TRUE)))</f>
        <v>114</v>
      </c>
      <c r="R14" s="40">
        <f t="shared" si="3"/>
        <v>21</v>
      </c>
      <c r="S14" s="36">
        <f>IF(R14="","",VLOOKUP($R14,'RW-&gt;SW'!$P$3:$Q$46,2,TRUE))</f>
        <v>104</v>
      </c>
      <c r="T14" s="89">
        <f>IF(ISERROR('Berechnung TYP'!Q10)=TRUE,"",'Berechnung TYP'!Q10)</f>
        <v>3</v>
      </c>
      <c r="U14" s="35" t="str">
        <f>IF(ISERROR('Berechnung TYP'!G10)=TRUE,"",'Berechnung TYP'!G10)</f>
        <v>C</v>
      </c>
      <c r="V14" s="35" t="str">
        <f>IF(ISERROR('Berechnung TYP'!H10)=TRUE,"",'Berechnung TYP'!H10)</f>
        <v>E</v>
      </c>
      <c r="W14" s="36" t="str">
        <f>IF(ISERROR('Berechnung TYP'!I10)=TRUE,"",'Berechnung TYP'!I10)</f>
        <v>S</v>
      </c>
      <c r="X14" s="70"/>
    </row>
    <row r="15" spans="1:24" x14ac:dyDescent="0.25">
      <c r="A15" s="45">
        <v>7</v>
      </c>
      <c r="B15" s="40" t="str">
        <f>IF(Urliste!B12&lt;&gt;0,Urliste!B12,"")</f>
        <v>GA10UF</v>
      </c>
      <c r="C15" s="45" t="str">
        <f t="shared" si="4"/>
        <v>7/m/</v>
      </c>
      <c r="D15" s="45" t="str">
        <f>IF(Urliste!C12&lt;&gt;0,Urliste!C12,"")</f>
        <v>m</v>
      </c>
      <c r="E15" s="40">
        <f>IF(OR(D15="m",D15="w"),Urliste!$D12+Urliste!$J12+Urliste!$P12+Urliste!$V12+Urliste!$AB12+Urliste!$AH12+Urliste!$AN12+Urliste!$AT12+Urliste!$AZ12+Urliste!$BF12,"")</f>
        <v>26</v>
      </c>
      <c r="F15" s="35">
        <f>IF(OR(D15="m",D15="w"),Urliste!$E12+Urliste!$K12+Urliste!$Q12+Urliste!$W12+Urliste!$AC12+Urliste!$AI12+Urliste!$AO12+Urliste!$AU12+Urliste!$BA12+Urliste!$BG12,"")</f>
        <v>18</v>
      </c>
      <c r="G15" s="35">
        <f>IF(OR(D15="m",D15="w"),Urliste!$F12+Urliste!$L12+Urliste!$R12+Urliste!$X12+Urliste!$AD12+Urliste!$AJ12+Urliste!$AP12+Urliste!$AV12+Urliste!$BB12+Urliste!$BH12,"")</f>
        <v>17</v>
      </c>
      <c r="H15" s="35">
        <f>IF(OR(D15="m",D15="w"),Urliste!$G12+Urliste!$M12+Urliste!$S12+Urliste!$Y12+Urliste!$AE12+Urliste!$AK12+Urliste!$AQ12+Urliste!$AW12+Urliste!$BC12+Urliste!$BI12,"")</f>
        <v>19</v>
      </c>
      <c r="I15" s="35">
        <f>IF(OR(D15="m",D15="w"),Urliste!$H12+Urliste!$N12+Urliste!$T12+Urliste!$Z12+Urliste!$AF12+Urliste!$AL12+Urliste!$AR12+Urliste!$AX12+Urliste!$BD12+Urliste!$BJ12,"")</f>
        <v>29</v>
      </c>
      <c r="J15" s="36">
        <f>IF(OR(D15="m",D15="w"),Urliste!$I12+Urliste!$O12+Urliste!$U12+Urliste!$AA12+Urliste!$AG12+Urliste!$AM12+Urliste!$AS12+Urliste!$AY12+Urliste!$BE12+Urliste!$BK12,"")</f>
        <v>20</v>
      </c>
      <c r="K15" s="35"/>
      <c r="L15" s="40">
        <f>IF(E15="","",IF($D15="m",VLOOKUP(E15,'RW-&gt;SW'!$A$4:$G$44,2,TRUE),VLOOKUP(E15,'RW-&gt;SW'!$H$4:$N$44,2,TRUE)))</f>
        <v>93</v>
      </c>
      <c r="M15" s="35">
        <f>IF(F15="","",IF($D15="m",VLOOKUP(F15,'RW-&gt;SW'!$A$4:$G$44,3,TRUE),VLOOKUP(F15,'RW-&gt;SW'!$H$4:$N$44,3,TRUE)))</f>
        <v>86</v>
      </c>
      <c r="N15" s="35">
        <f>IF(G15="","",IF($D15="m",VLOOKUP(G15,'RW-&gt;SW'!$A$4:$G$44,4,TRUE),VLOOKUP(G15,'RW-&gt;SW'!$H$4:$N$44,4,TRUE)))</f>
        <v>91</v>
      </c>
      <c r="O15" s="35">
        <f>IF(H15="","",IF($D15="m",VLOOKUP(H15,'RW-&gt;SW'!$A$4:$G$44,5,TRUE),VLOOKUP(H15,'RW-&gt;SW'!$H$4:$N$44,5,TRUE)))</f>
        <v>92</v>
      </c>
      <c r="P15" s="35">
        <f>IF(I15="","",IF($D15="m",VLOOKUP(I15,'RW-&gt;SW'!$A$4:$G$44,6,TRUE),VLOOKUP(I15,'RW-&gt;SW'!$H$4:$N$44,6,TRUE)))</f>
        <v>99</v>
      </c>
      <c r="Q15" s="36">
        <f>IF(J15="","",IF($D15="m",VLOOKUP(J15,'RW-&gt;SW'!$A$4:$G$44,7,TRUE),VLOOKUP(J15,'RW-&gt;SW'!$H$4:$N$44,7,TRUE)))</f>
        <v>92</v>
      </c>
      <c r="R15" s="40">
        <f t="shared" si="3"/>
        <v>12</v>
      </c>
      <c r="S15" s="36">
        <f>IF(R15="","",VLOOKUP($R15,'RW-&gt;SW'!$P$3:$Q$46,2,TRUE))</f>
        <v>93</v>
      </c>
      <c r="T15" s="89">
        <f>IF(ISERROR('Berechnung TYP'!Q11)=TRUE,"",'Berechnung TYP'!Q11)</f>
        <v>2</v>
      </c>
      <c r="U15" s="35" t="str">
        <f>IF(ISERROR('Berechnung TYP'!G11)=TRUE,"",'Berechnung TYP'!G11)</f>
        <v>E</v>
      </c>
      <c r="V15" s="35" t="str">
        <f>IF(ISERROR('Berechnung TYP'!H11)=TRUE,"",'Berechnung TYP'!H11)</f>
        <v>R</v>
      </c>
      <c r="W15" s="36" t="str">
        <f>IF(ISERROR('Berechnung TYP'!I11)=TRUE,"",'Berechnung TYP'!I11)</f>
        <v>S</v>
      </c>
      <c r="X15" s="70"/>
    </row>
    <row r="16" spans="1:24" x14ac:dyDescent="0.25">
      <c r="A16" s="45">
        <v>8</v>
      </c>
      <c r="B16" s="40" t="str">
        <f>IF(Urliste!B13&lt;&gt;0,Urliste!B13,"")</f>
        <v>HH10SC</v>
      </c>
      <c r="C16" s="45" t="str">
        <f t="shared" si="4"/>
        <v>8/m/</v>
      </c>
      <c r="D16" s="45" t="str">
        <f>IF(Urliste!C13&lt;&gt;0,Urliste!C13,"")</f>
        <v>m</v>
      </c>
      <c r="E16" s="40">
        <f>IF(OR(D16="m",D16="w"),Urliste!$D13+Urliste!$J13+Urliste!$P13+Urliste!$V13+Urliste!$AB13+Urliste!$AH13+Urliste!$AN13+Urliste!$AT13+Urliste!$AZ13+Urliste!$BF13,"")</f>
        <v>28</v>
      </c>
      <c r="F16" s="35">
        <f>IF(OR(D16="m",D16="w"),Urliste!$E13+Urliste!$K13+Urliste!$Q13+Urliste!$W13+Urliste!$AC13+Urliste!$AI13+Urliste!$AO13+Urliste!$AU13+Urliste!$BA13+Urliste!$BG13,"")</f>
        <v>34</v>
      </c>
      <c r="G16" s="35">
        <f>IF(OR(D16="m",D16="w"),Urliste!$F13+Urliste!$L13+Urliste!$R13+Urliste!$X13+Urliste!$AD13+Urliste!$AJ13+Urliste!$AP13+Urliste!$AV13+Urliste!$BB13+Urliste!$BH13,"")</f>
        <v>14</v>
      </c>
      <c r="H16" s="35">
        <f>IF(OR(D16="m",D16="w"),Urliste!$G13+Urliste!$M13+Urliste!$S13+Urliste!$Y13+Urliste!$AE13+Urliste!$AK13+Urliste!$AQ13+Urliste!$AW13+Urliste!$BC13+Urliste!$BI13,"")</f>
        <v>17</v>
      </c>
      <c r="I16" s="35">
        <f>IF(OR(D16="m",D16="w"),Urliste!$H13+Urliste!$N13+Urliste!$T13+Urliste!$Z13+Urliste!$AF13+Urliste!$AL13+Urliste!$AR13+Urliste!$AX13+Urliste!$BD13+Urliste!$BJ13,"")</f>
        <v>25</v>
      </c>
      <c r="J16" s="36">
        <f>IF(OR(D16="m",D16="w"),Urliste!$I13+Urliste!$O13+Urliste!$U13+Urliste!$AA13+Urliste!$AG13+Urliste!$AM13+Urliste!$AS13+Urliste!$AY13+Urliste!$BE13+Urliste!$BK13,"")</f>
        <v>22</v>
      </c>
      <c r="K16" s="35"/>
      <c r="L16" s="40">
        <f>IF(E16="","",IF($D16="m",VLOOKUP(E16,'RW-&gt;SW'!$A$4:$G$44,2,TRUE),VLOOKUP(E16,'RW-&gt;SW'!$H$4:$N$44,2,TRUE)))</f>
        <v>95</v>
      </c>
      <c r="M16" s="35">
        <f>IF(F16="","",IF($D16="m",VLOOKUP(F16,'RW-&gt;SW'!$A$4:$G$44,3,TRUE),VLOOKUP(F16,'RW-&gt;SW'!$H$4:$N$44,3,TRUE)))</f>
        <v>104</v>
      </c>
      <c r="N16" s="35">
        <f>IF(G16="","",IF($D16="m",VLOOKUP(G16,'RW-&gt;SW'!$A$4:$G$44,4,TRUE),VLOOKUP(G16,'RW-&gt;SW'!$H$4:$N$44,4,TRUE)))</f>
        <v>85</v>
      </c>
      <c r="O16" s="35">
        <f>IF(H16="","",IF($D16="m",VLOOKUP(H16,'RW-&gt;SW'!$A$4:$G$44,5,TRUE),VLOOKUP(H16,'RW-&gt;SW'!$H$4:$N$44,5,TRUE)))</f>
        <v>89</v>
      </c>
      <c r="P16" s="35">
        <f>IF(I16="","",IF($D16="m",VLOOKUP(I16,'RW-&gt;SW'!$A$4:$G$44,6,TRUE),VLOOKUP(I16,'RW-&gt;SW'!$H$4:$N$44,6,TRUE)))</f>
        <v>95</v>
      </c>
      <c r="Q16" s="36">
        <f>IF(J16="","",IF($D16="m",VLOOKUP(J16,'RW-&gt;SW'!$A$4:$G$44,7,TRUE),VLOOKUP(J16,'RW-&gt;SW'!$H$4:$N$44,7,TRUE)))</f>
        <v>95</v>
      </c>
      <c r="R16" s="40">
        <f t="shared" si="3"/>
        <v>20</v>
      </c>
      <c r="S16" s="36">
        <f>IF(R16="","",VLOOKUP($R16,'RW-&gt;SW'!$P$3:$Q$46,2,TRUE))</f>
        <v>103</v>
      </c>
      <c r="T16" s="89">
        <f>IF(ISERROR('Berechnung TYP'!Q12)=TRUE,"",'Berechnung TYP'!Q12)</f>
        <v>3</v>
      </c>
      <c r="U16" s="35" t="str">
        <f>IF(ISERROR('Berechnung TYP'!G12)=TRUE,"",'Berechnung TYP'!G12)</f>
        <v>I</v>
      </c>
      <c r="V16" s="35" t="str">
        <f>IF(ISERROR('Berechnung TYP'!H12)=TRUE,"",'Berechnung TYP'!H12)</f>
        <v>R</v>
      </c>
      <c r="W16" s="36" t="str">
        <f>IF(ISERROR('Berechnung TYP'!I12)=TRUE,"",'Berechnung TYP'!I12)</f>
        <v>C</v>
      </c>
      <c r="X16" s="70"/>
    </row>
    <row r="17" spans="1:24" x14ac:dyDescent="0.25">
      <c r="A17" s="45">
        <v>9</v>
      </c>
      <c r="B17" s="40" t="str">
        <f>IF(Urliste!B14&lt;&gt;0,Urliste!B14,"")</f>
        <v>IS02PE</v>
      </c>
      <c r="C17" s="45" t="str">
        <f t="shared" si="4"/>
        <v>9/m/</v>
      </c>
      <c r="D17" s="45" t="str">
        <f>IF(Urliste!C14&lt;&gt;0,Urliste!C14,"")</f>
        <v>m</v>
      </c>
      <c r="E17" s="40">
        <f>IF(OR(D17="m",D17="w"),Urliste!$D14+Urliste!$J14+Urliste!$P14+Urliste!$V14+Urliste!$AB14+Urliste!$AH14+Urliste!$AN14+Urliste!$AT14+Urliste!$AZ14+Urliste!$BF14,"")</f>
        <v>30</v>
      </c>
      <c r="F17" s="35">
        <f>IF(OR(D17="m",D17="w"),Urliste!$E14+Urliste!$K14+Urliste!$Q14+Urliste!$W14+Urliste!$AC14+Urliste!$AI14+Urliste!$AO14+Urliste!$AU14+Urliste!$BA14+Urliste!$BG14,"")</f>
        <v>27</v>
      </c>
      <c r="G17" s="35">
        <f>IF(OR(D17="m",D17="w"),Urliste!$F14+Urliste!$L14+Urliste!$R14+Urliste!$X14+Urliste!$AD14+Urliste!$AJ14+Urliste!$AP14+Urliste!$AV14+Urliste!$BB14+Urliste!$BH14,"")</f>
        <v>19</v>
      </c>
      <c r="H17" s="35">
        <f>IF(OR(D17="m",D17="w"),Urliste!$G14+Urliste!$M14+Urliste!$S14+Urliste!$Y14+Urliste!$AE14+Urliste!$AK14+Urliste!$AQ14+Urliste!$AW14+Urliste!$BC14+Urliste!$BI14,"")</f>
        <v>26</v>
      </c>
      <c r="I17" s="35">
        <f>IF(OR(D17="m",D17="w"),Urliste!$H14+Urliste!$N14+Urliste!$T14+Urliste!$Z14+Urliste!$AF14+Urliste!$AL14+Urliste!$AR14+Urliste!$AX14+Urliste!$BD14+Urliste!$BJ14,"")</f>
        <v>21</v>
      </c>
      <c r="J17" s="36">
        <f>IF(OR(D17="m",D17="w"),Urliste!$I14+Urliste!$O14+Urliste!$U14+Urliste!$AA14+Urliste!$AG14+Urliste!$AM14+Urliste!$AS14+Urliste!$AY14+Urliste!$BE14+Urliste!$BK14,"")</f>
        <v>20</v>
      </c>
      <c r="K17" s="35"/>
      <c r="L17" s="40">
        <f>IF(E17="","",IF($D17="m",VLOOKUP(E17,'RW-&gt;SW'!$A$4:$G$44,2,TRUE),VLOOKUP(E17,'RW-&gt;SW'!$H$4:$N$44,2,TRUE)))</f>
        <v>98</v>
      </c>
      <c r="M17" s="35">
        <f>IF(F17="","",IF($D17="m",VLOOKUP(F17,'RW-&gt;SW'!$A$4:$G$44,3,TRUE),VLOOKUP(F17,'RW-&gt;SW'!$H$4:$N$44,3,TRUE)))</f>
        <v>97</v>
      </c>
      <c r="N17" s="35">
        <f>IF(G17="","",IF($D17="m",VLOOKUP(G17,'RW-&gt;SW'!$A$4:$G$44,4,TRUE),VLOOKUP(G17,'RW-&gt;SW'!$H$4:$N$44,4,TRUE)))</f>
        <v>93</v>
      </c>
      <c r="O17" s="35">
        <f>IF(H17="","",IF($D17="m",VLOOKUP(H17,'RW-&gt;SW'!$A$4:$G$44,5,TRUE),VLOOKUP(H17,'RW-&gt;SW'!$H$4:$N$44,5,TRUE)))</f>
        <v>101</v>
      </c>
      <c r="P17" s="35">
        <f>IF(I17="","",IF($D17="m",VLOOKUP(I17,'RW-&gt;SW'!$A$4:$G$44,6,TRUE),VLOOKUP(I17,'RW-&gt;SW'!$H$4:$N$44,6,TRUE)))</f>
        <v>92</v>
      </c>
      <c r="Q17" s="36">
        <f>IF(J17="","",IF($D17="m",VLOOKUP(J17,'RW-&gt;SW'!$A$4:$G$44,7,TRUE),VLOOKUP(J17,'RW-&gt;SW'!$H$4:$N$44,7,TRUE)))</f>
        <v>92</v>
      </c>
      <c r="R17" s="40">
        <f t="shared" si="3"/>
        <v>11</v>
      </c>
      <c r="S17" s="36">
        <f>IF(R17="","",VLOOKUP($R17,'RW-&gt;SW'!$P$3:$Q$46,2,TRUE))</f>
        <v>91</v>
      </c>
      <c r="T17" s="89">
        <f>IF(ISERROR('Berechnung TYP'!Q13)=TRUE,"",'Berechnung TYP'!Q13)</f>
        <v>1</v>
      </c>
      <c r="U17" s="35" t="str">
        <f>IF(ISERROR('Berechnung TYP'!G13)=TRUE,"",'Berechnung TYP'!G13)</f>
        <v>S</v>
      </c>
      <c r="V17" s="35" t="str">
        <f>IF(ISERROR('Berechnung TYP'!H13)=TRUE,"",'Berechnung TYP'!H13)</f>
        <v>R</v>
      </c>
      <c r="W17" s="36" t="str">
        <f>IF(ISERROR('Berechnung TYP'!I13)=TRUE,"",'Berechnung TYP'!I13)</f>
        <v>I</v>
      </c>
      <c r="X17" s="70"/>
    </row>
    <row r="18" spans="1:24" x14ac:dyDescent="0.25">
      <c r="A18" s="45">
        <v>10</v>
      </c>
      <c r="B18" s="40" t="str">
        <f>IF(Urliste!B15&lt;&gt;0,Urliste!B15,"")</f>
        <v>JB04BA</v>
      </c>
      <c r="C18" s="45" t="str">
        <f t="shared" si="4"/>
        <v>10/w/</v>
      </c>
      <c r="D18" s="45" t="str">
        <f>IF(Urliste!C15&lt;&gt;0,Urliste!C15,"")</f>
        <v>w</v>
      </c>
      <c r="E18" s="40">
        <f>IF(OR(D18="m",D18="w"),Urliste!$D15+Urliste!$J15+Urliste!$P15+Urliste!$V15+Urliste!$AB15+Urliste!$AH15+Urliste!$AN15+Urliste!$AT15+Urliste!$AZ15+Urliste!$BF15,"")</f>
        <v>20</v>
      </c>
      <c r="F18" s="35">
        <f>IF(OR(D18="m",D18="w"),Urliste!$E15+Urliste!$K15+Urliste!$Q15+Urliste!$W15+Urliste!$AC15+Urliste!$AI15+Urliste!$AO15+Urliste!$AU15+Urliste!$BA15+Urliste!$BG15,"")</f>
        <v>30</v>
      </c>
      <c r="G18" s="35">
        <f>IF(OR(D18="m",D18="w"),Urliste!$F15+Urliste!$L15+Urliste!$R15+Urliste!$X15+Urliste!$AD15+Urliste!$AJ15+Urliste!$AP15+Urliste!$AV15+Urliste!$BB15+Urliste!$BH15,"")</f>
        <v>24</v>
      </c>
      <c r="H18" s="35">
        <f>IF(OR(D18="m",D18="w"),Urliste!$G15+Urliste!$M15+Urliste!$S15+Urliste!$Y15+Urliste!$AE15+Urliste!$AK15+Urliste!$AQ15+Urliste!$AW15+Urliste!$BC15+Urliste!$BI15,"")</f>
        <v>32</v>
      </c>
      <c r="I18" s="35">
        <f>IF(OR(D18="m",D18="w"),Urliste!$H15+Urliste!$N15+Urliste!$T15+Urliste!$Z15+Urliste!$AF15+Urliste!$AL15+Urliste!$AR15+Urliste!$AX15+Urliste!$BD15+Urliste!$BJ15,"")</f>
        <v>27</v>
      </c>
      <c r="J18" s="36">
        <f>IF(OR(D18="m",D18="w"),Urliste!$I15+Urliste!$O15+Urliste!$U15+Urliste!$AA15+Urliste!$AG15+Urliste!$AM15+Urliste!$AS15+Urliste!$AY15+Urliste!$BE15+Urliste!$BK15,"")</f>
        <v>27</v>
      </c>
      <c r="K18" s="35"/>
      <c r="L18" s="40">
        <f>IF(E18="","",IF($D18="m",VLOOKUP(E18,'RW-&gt;SW'!$A$4:$G$44,2,TRUE),VLOOKUP(E18,'RW-&gt;SW'!$H$4:$N$44,2,TRUE)))</f>
        <v>101</v>
      </c>
      <c r="M18" s="35">
        <f>IF(F18="","",IF($D18="m",VLOOKUP(F18,'RW-&gt;SW'!$A$4:$G$44,3,TRUE),VLOOKUP(F18,'RW-&gt;SW'!$H$4:$N$44,3,TRUE)))</f>
        <v>106</v>
      </c>
      <c r="N18" s="35">
        <f>IF(G18="","",IF($D18="m",VLOOKUP(G18,'RW-&gt;SW'!$A$4:$G$44,4,TRUE),VLOOKUP(G18,'RW-&gt;SW'!$H$4:$N$44,4,TRUE)))</f>
        <v>92</v>
      </c>
      <c r="O18" s="35">
        <f>IF(H18="","",IF($D18="m",VLOOKUP(H18,'RW-&gt;SW'!$A$4:$G$44,5,TRUE),VLOOKUP(H18,'RW-&gt;SW'!$H$4:$N$44,5,TRUE)))</f>
        <v>98</v>
      </c>
      <c r="P18" s="35">
        <f>IF(I18="","",IF($D18="m",VLOOKUP(I18,'RW-&gt;SW'!$A$4:$G$44,6,TRUE),VLOOKUP(I18,'RW-&gt;SW'!$H$4:$N$44,6,TRUE)))</f>
        <v>97</v>
      </c>
      <c r="Q18" s="36">
        <f>IF(J18="","",IF($D18="m",VLOOKUP(J18,'RW-&gt;SW'!$A$4:$G$44,7,TRUE),VLOOKUP(J18,'RW-&gt;SW'!$H$4:$N$44,7,TRUE)))</f>
        <v>104</v>
      </c>
      <c r="R18" s="40">
        <f t="shared" si="3"/>
        <v>12</v>
      </c>
      <c r="S18" s="36">
        <f>IF(R18="","",VLOOKUP($R18,'RW-&gt;SW'!$P$3:$Q$46,2,TRUE))</f>
        <v>93</v>
      </c>
      <c r="T18" s="89">
        <f>IF(ISERROR('Berechnung TYP'!Q14)=TRUE,"",'Berechnung TYP'!Q14)</f>
        <v>2</v>
      </c>
      <c r="U18" s="35" t="str">
        <f>IF(ISERROR('Berechnung TYP'!G14)=TRUE,"",'Berechnung TYP'!G14)</f>
        <v>I</v>
      </c>
      <c r="V18" s="35" t="str">
        <f>IF(ISERROR('Berechnung TYP'!H14)=TRUE,"",'Berechnung TYP'!H14)</f>
        <v>C</v>
      </c>
      <c r="W18" s="36" t="str">
        <f>IF(ISERROR('Berechnung TYP'!I14)=TRUE,"",'Berechnung TYP'!I14)</f>
        <v>R</v>
      </c>
      <c r="X18" s="70"/>
    </row>
    <row r="19" spans="1:24" x14ac:dyDescent="0.25">
      <c r="A19" s="45">
        <v>11</v>
      </c>
      <c r="B19" s="40" t="str">
        <f>IF(Urliste!B16&lt;&gt;0,Urliste!B16,"")</f>
        <v>KF11WE</v>
      </c>
      <c r="C19" s="45" t="str">
        <f t="shared" si="4"/>
        <v>11/w/</v>
      </c>
      <c r="D19" s="45" t="str">
        <f>IF(Urliste!C16&lt;&gt;0,Urliste!C16,"")</f>
        <v>w</v>
      </c>
      <c r="E19" s="40">
        <f>IF(OR(D19="m",D19="w"),Urliste!$D16+Urliste!$J16+Urliste!$P16+Urliste!$V16+Urliste!$AB16+Urliste!$AH16+Urliste!$AN16+Urliste!$AT16+Urliste!$AZ16+Urliste!$BF16,"")</f>
        <v>24</v>
      </c>
      <c r="F19" s="35">
        <f>IF(OR(D19="m",D19="w"),Urliste!$E16+Urliste!$K16+Urliste!$Q16+Urliste!$W16+Urliste!$AC16+Urliste!$AI16+Urliste!$AO16+Urliste!$AU16+Urliste!$BA16+Urliste!$BG16,"")</f>
        <v>37</v>
      </c>
      <c r="G19" s="35">
        <f>IF(OR(D19="m",D19="w"),Urliste!$F16+Urliste!$L16+Urliste!$R16+Urliste!$X16+Urliste!$AD16+Urliste!$AJ16+Urliste!$AP16+Urliste!$AV16+Urliste!$BB16+Urliste!$BH16,"")</f>
        <v>36</v>
      </c>
      <c r="H19" s="35">
        <f>IF(OR(D19="m",D19="w"),Urliste!$G16+Urliste!$M16+Urliste!$S16+Urliste!$Y16+Urliste!$AE16+Urliste!$AK16+Urliste!$AQ16+Urliste!$AW16+Urliste!$BC16+Urliste!$BI16,"")</f>
        <v>46</v>
      </c>
      <c r="I19" s="35">
        <f>IF(OR(D19="m",D19="w"),Urliste!$H16+Urliste!$N16+Urliste!$T16+Urliste!$Z16+Urliste!$AF16+Urliste!$AL16+Urliste!$AR16+Urliste!$AX16+Urliste!$BD16+Urliste!$BJ16,"")</f>
        <v>34</v>
      </c>
      <c r="J19" s="36">
        <f>IF(OR(D19="m",D19="w"),Urliste!$I16+Urliste!$O16+Urliste!$U16+Urliste!$AA16+Urliste!$AG16+Urliste!$AM16+Urliste!$AS16+Urliste!$AY16+Urliste!$BE16+Urliste!$BK16,"")</f>
        <v>24</v>
      </c>
      <c r="K19" s="35"/>
      <c r="L19" s="40">
        <f>IF(E19="","",IF($D19="m",VLOOKUP(E19,'RW-&gt;SW'!$A$4:$G$44,2,TRUE),VLOOKUP(E19,'RW-&gt;SW'!$H$4:$N$44,2,TRUE)))</f>
        <v>106</v>
      </c>
      <c r="M19" s="35">
        <f>IF(F19="","",IF($D19="m",VLOOKUP(F19,'RW-&gt;SW'!$A$4:$G$44,3,TRUE),VLOOKUP(F19,'RW-&gt;SW'!$H$4:$N$44,3,TRUE)))</f>
        <v>114</v>
      </c>
      <c r="N19" s="35">
        <f>IF(G19="","",IF($D19="m",VLOOKUP(G19,'RW-&gt;SW'!$A$4:$G$44,4,TRUE),VLOOKUP(G19,'RW-&gt;SW'!$H$4:$N$44,4,TRUE)))</f>
        <v>106</v>
      </c>
      <c r="O19" s="35">
        <f>IF(H19="","",IF($D19="m",VLOOKUP(H19,'RW-&gt;SW'!$A$4:$G$44,5,TRUE),VLOOKUP(H19,'RW-&gt;SW'!$H$4:$N$44,5,TRUE)))</f>
        <v>116</v>
      </c>
      <c r="P19" s="35">
        <f>IF(I19="","",IF($D19="m",VLOOKUP(I19,'RW-&gt;SW'!$A$4:$G$44,6,TRUE),VLOOKUP(I19,'RW-&gt;SW'!$H$4:$N$44,6,TRUE)))</f>
        <v>104</v>
      </c>
      <c r="Q19" s="36">
        <f>IF(J19="","",IF($D19="m",VLOOKUP(J19,'RW-&gt;SW'!$A$4:$G$44,7,TRUE),VLOOKUP(J19,'RW-&gt;SW'!$H$4:$N$44,7,TRUE)))</f>
        <v>101</v>
      </c>
      <c r="R19" s="40">
        <f t="shared" si="3"/>
        <v>22</v>
      </c>
      <c r="S19" s="36">
        <f>IF(R19="","",VLOOKUP($R19,'RW-&gt;SW'!$P$3:$Q$46,2,TRUE))</f>
        <v>105</v>
      </c>
      <c r="T19" s="89">
        <f>IF(ISERROR('Berechnung TYP'!Q15)=TRUE,"",'Berechnung TYP'!Q15)</f>
        <v>2</v>
      </c>
      <c r="U19" s="35" t="str">
        <f>IF(ISERROR('Berechnung TYP'!G15)=TRUE,"",'Berechnung TYP'!G15)</f>
        <v>S</v>
      </c>
      <c r="V19" s="35" t="str">
        <f>IF(ISERROR('Berechnung TYP'!H15)=TRUE,"",'Berechnung TYP'!H15)</f>
        <v>I</v>
      </c>
      <c r="W19" s="36" t="str">
        <f>IF(ISERROR('Berechnung TYP'!I15)=TRUE,"",'Berechnung TYP'!I15)</f>
        <v>R</v>
      </c>
      <c r="X19" s="70"/>
    </row>
    <row r="20" spans="1:24" x14ac:dyDescent="0.25">
      <c r="A20" s="45">
        <v>12</v>
      </c>
      <c r="B20" s="40" t="str">
        <f>IF(Urliste!B17&lt;&gt;0,Urliste!B17,"")</f>
        <v>LT07RH</v>
      </c>
      <c r="C20" s="45" t="str">
        <f t="shared" si="4"/>
        <v>12/w/</v>
      </c>
      <c r="D20" s="45" t="str">
        <f>IF(Urliste!C17&lt;&gt;0,Urliste!C17,"")</f>
        <v>w</v>
      </c>
      <c r="E20" s="40">
        <f>IF(OR(D20="m",D20="w"),Urliste!$D17+Urliste!$J17+Urliste!$P17+Urliste!$V17+Urliste!$AB17+Urliste!$AH17+Urliste!$AN17+Urliste!$AT17+Urliste!$AZ17+Urliste!$BF17,"")</f>
        <v>20</v>
      </c>
      <c r="F20" s="35">
        <f>IF(OR(D20="m",D20="w"),Urliste!$E17+Urliste!$K17+Urliste!$Q17+Urliste!$W17+Urliste!$AC17+Urliste!$AI17+Urliste!$AO17+Urliste!$AU17+Urliste!$BA17+Urliste!$BG17,"")</f>
        <v>18</v>
      </c>
      <c r="G20" s="35">
        <f>IF(OR(D20="m",D20="w"),Urliste!$F17+Urliste!$L17+Urliste!$R17+Urliste!$X17+Urliste!$AD17+Urliste!$AJ17+Urliste!$AP17+Urliste!$AV17+Urliste!$BB17+Urliste!$BH17,"")</f>
        <v>26</v>
      </c>
      <c r="H20" s="35">
        <f>IF(OR(D20="m",D20="w"),Urliste!$G17+Urliste!$M17+Urliste!$S17+Urliste!$Y17+Urliste!$AE17+Urliste!$AK17+Urliste!$AQ17+Urliste!$AW17+Urliste!$BC17+Urliste!$BI17,"")</f>
        <v>32</v>
      </c>
      <c r="I20" s="35">
        <f>IF(OR(D20="m",D20="w"),Urliste!$H17+Urliste!$N17+Urliste!$T17+Urliste!$Z17+Urliste!$AF17+Urliste!$AL17+Urliste!$AR17+Urliste!$AX17+Urliste!$BD17+Urliste!$BJ17,"")</f>
        <v>32</v>
      </c>
      <c r="J20" s="36">
        <f>IF(OR(D20="m",D20="w"),Urliste!$I17+Urliste!$O17+Urliste!$U17+Urliste!$AA17+Urliste!$AG17+Urliste!$AM17+Urliste!$AS17+Urliste!$AY17+Urliste!$BE17+Urliste!$BK17,"")</f>
        <v>23</v>
      </c>
      <c r="K20" s="35"/>
      <c r="L20" s="40">
        <f>IF(E20="","",IF($D20="m",VLOOKUP(E20,'RW-&gt;SW'!$A$4:$G$44,2,TRUE),VLOOKUP(E20,'RW-&gt;SW'!$H$4:$N$44,2,TRUE)))</f>
        <v>101</v>
      </c>
      <c r="M20" s="35">
        <f>IF(F20="","",IF($D20="m",VLOOKUP(F20,'RW-&gt;SW'!$A$4:$G$44,3,TRUE),VLOOKUP(F20,'RW-&gt;SW'!$H$4:$N$44,3,TRUE)))</f>
        <v>92</v>
      </c>
      <c r="N20" s="35">
        <f>IF(G20="","",IF($D20="m",VLOOKUP(G20,'RW-&gt;SW'!$A$4:$G$44,4,TRUE),VLOOKUP(G20,'RW-&gt;SW'!$H$4:$N$44,4,TRUE)))</f>
        <v>95</v>
      </c>
      <c r="O20" s="35">
        <f>IF(H20="","",IF($D20="m",VLOOKUP(H20,'RW-&gt;SW'!$A$4:$G$44,5,TRUE),VLOOKUP(H20,'RW-&gt;SW'!$H$4:$N$44,5,TRUE)))</f>
        <v>98</v>
      </c>
      <c r="P20" s="35">
        <f>IF(I20="","",IF($D20="m",VLOOKUP(I20,'RW-&gt;SW'!$A$4:$G$44,6,TRUE),VLOOKUP(I20,'RW-&gt;SW'!$H$4:$N$44,6,TRUE)))</f>
        <v>102</v>
      </c>
      <c r="Q20" s="36">
        <f>IF(J20="","",IF($D20="m",VLOOKUP(J20,'RW-&gt;SW'!$A$4:$G$44,7,TRUE),VLOOKUP(J20,'RW-&gt;SW'!$H$4:$N$44,7,TRUE)))</f>
        <v>99</v>
      </c>
      <c r="R20" s="40">
        <f t="shared" si="3"/>
        <v>14</v>
      </c>
      <c r="S20" s="36">
        <f>IF(R20="","",VLOOKUP($R20,'RW-&gt;SW'!$P$3:$Q$46,2,TRUE))</f>
        <v>95</v>
      </c>
      <c r="T20" s="89">
        <f>IF(ISERROR('Berechnung TYP'!Q16)=TRUE,"",'Berechnung TYP'!Q16)</f>
        <v>2</v>
      </c>
      <c r="U20" s="35" t="str">
        <f>IF(ISERROR('Berechnung TYP'!G16)=TRUE,"",'Berechnung TYP'!G16)</f>
        <v>E</v>
      </c>
      <c r="V20" s="35" t="str">
        <f>IF(ISERROR('Berechnung TYP'!H16)=TRUE,"",'Berechnung TYP'!H16)</f>
        <v>R</v>
      </c>
      <c r="W20" s="36" t="str">
        <f>IF(ISERROR('Berechnung TYP'!I16)=TRUE,"",'Berechnung TYP'!I16)</f>
        <v>C</v>
      </c>
      <c r="X20" s="70"/>
    </row>
    <row r="21" spans="1:24" x14ac:dyDescent="0.25">
      <c r="A21" s="45">
        <v>13</v>
      </c>
      <c r="B21" s="40" t="str">
        <f>IF(Urliste!B18&lt;&gt;0,Urliste!B18,"")</f>
        <v>MT06BE</v>
      </c>
      <c r="C21" s="45" t="str">
        <f t="shared" si="4"/>
        <v>13/m/</v>
      </c>
      <c r="D21" s="45" t="str">
        <f>IF(Urliste!C18&lt;&gt;0,Urliste!C18,"")</f>
        <v>m</v>
      </c>
      <c r="E21" s="40">
        <f>IF(OR(D21="m",D21="w"),Urliste!$D18+Urliste!$J18+Urliste!$P18+Urliste!$V18+Urliste!$AB18+Urliste!$AH18+Urliste!$AN18+Urliste!$AT18+Urliste!$AZ18+Urliste!$BF18,"")</f>
        <v>35</v>
      </c>
      <c r="F21" s="35">
        <f>IF(OR(D21="m",D21="w"),Urliste!$E18+Urliste!$K18+Urliste!$Q18+Urliste!$W18+Urliste!$AC18+Urliste!$AI18+Urliste!$AO18+Urliste!$AU18+Urliste!$BA18+Urliste!$BG18,"")</f>
        <v>44</v>
      </c>
      <c r="G21" s="35">
        <f>IF(OR(D21="m",D21="w"),Urliste!$F18+Urliste!$L18+Urliste!$R18+Urliste!$X18+Urliste!$AD18+Urliste!$AJ18+Urliste!$AP18+Urliste!$AV18+Urliste!$BB18+Urliste!$BH18,"")</f>
        <v>16</v>
      </c>
      <c r="H21" s="35">
        <f>IF(OR(D21="m",D21="w"),Urliste!$G18+Urliste!$M18+Urliste!$S18+Urliste!$Y18+Urliste!$AE18+Urliste!$AK18+Urliste!$AQ18+Urliste!$AW18+Urliste!$BC18+Urliste!$BI18,"")</f>
        <v>15</v>
      </c>
      <c r="I21" s="35">
        <f>IF(OR(D21="m",D21="w"),Urliste!$H18+Urliste!$N18+Urliste!$T18+Urliste!$Z18+Urliste!$AF18+Urliste!$AL18+Urliste!$AR18+Urliste!$AX18+Urliste!$BD18+Urliste!$BJ18,"")</f>
        <v>24</v>
      </c>
      <c r="J21" s="36">
        <f>IF(OR(D21="m",D21="w"),Urliste!$I18+Urliste!$O18+Urliste!$U18+Urliste!$AA18+Urliste!$AG18+Urliste!$AM18+Urliste!$AS18+Urliste!$AY18+Urliste!$BE18+Urliste!$BK18,"")</f>
        <v>33</v>
      </c>
      <c r="K21" s="35"/>
      <c r="L21" s="40">
        <f>IF(E21="","",IF($D21="m",VLOOKUP(E21,'RW-&gt;SW'!$A$4:$G$44,2,TRUE),VLOOKUP(E21,'RW-&gt;SW'!$H$4:$N$44,2,TRUE)))</f>
        <v>105</v>
      </c>
      <c r="M21" s="35">
        <f>IF(F21="","",IF($D21="m",VLOOKUP(F21,'RW-&gt;SW'!$A$4:$G$44,3,TRUE),VLOOKUP(F21,'RW-&gt;SW'!$H$4:$N$44,3,TRUE)))</f>
        <v>114</v>
      </c>
      <c r="N21" s="35">
        <f>IF(G21="","",IF($D21="m",VLOOKUP(G21,'RW-&gt;SW'!$A$4:$G$44,4,TRUE),VLOOKUP(G21,'RW-&gt;SW'!$H$4:$N$44,4,TRUE)))</f>
        <v>89</v>
      </c>
      <c r="O21" s="35">
        <f>IF(H21="","",IF($D21="m",VLOOKUP(H21,'RW-&gt;SW'!$A$4:$G$44,5,TRUE),VLOOKUP(H21,'RW-&gt;SW'!$H$4:$N$44,5,TRUE)))</f>
        <v>86</v>
      </c>
      <c r="P21" s="35">
        <f>IF(I21="","",IF($D21="m",VLOOKUP(I21,'RW-&gt;SW'!$A$4:$G$44,6,TRUE),VLOOKUP(I21,'RW-&gt;SW'!$H$4:$N$44,6,TRUE)))</f>
        <v>95</v>
      </c>
      <c r="Q21" s="36">
        <f>IF(J21="","",IF($D21="m",VLOOKUP(J21,'RW-&gt;SW'!$A$4:$G$44,7,TRUE),VLOOKUP(J21,'RW-&gt;SW'!$H$4:$N$44,7,TRUE)))</f>
        <v>109</v>
      </c>
      <c r="R21" s="40">
        <f t="shared" si="3"/>
        <v>29</v>
      </c>
      <c r="S21" s="36">
        <f>IF(R21="","",VLOOKUP($R21,'RW-&gt;SW'!$P$3:$Q$46,2,TRUE))</f>
        <v>114</v>
      </c>
      <c r="T21" s="89">
        <f>IF(ISERROR('Berechnung TYP'!Q17)=TRUE,"",'Berechnung TYP'!Q17)</f>
        <v>2</v>
      </c>
      <c r="U21" s="35" t="str">
        <f>IF(ISERROR('Berechnung TYP'!G17)=TRUE,"",'Berechnung TYP'!G17)</f>
        <v>I</v>
      </c>
      <c r="V21" s="35" t="str">
        <f>IF(ISERROR('Berechnung TYP'!H17)=TRUE,"",'Berechnung TYP'!H17)</f>
        <v>C</v>
      </c>
      <c r="W21" s="36" t="str">
        <f>IF(ISERROR('Berechnung TYP'!I17)=TRUE,"",'Berechnung TYP'!I17)</f>
        <v>R</v>
      </c>
      <c r="X21" s="70"/>
    </row>
    <row r="22" spans="1:24" x14ac:dyDescent="0.25">
      <c r="A22" s="45">
        <v>14</v>
      </c>
      <c r="B22" s="40" t="str">
        <f>IF(Urliste!B19&lt;&gt;0,Urliste!B19,"")</f>
        <v>NW07HA</v>
      </c>
      <c r="C22" s="45" t="str">
        <f t="shared" si="4"/>
        <v>14/w/</v>
      </c>
      <c r="D22" s="45" t="str">
        <f>IF(Urliste!C19&lt;&gt;0,Urliste!C19,"")</f>
        <v>w</v>
      </c>
      <c r="E22" s="40">
        <f>IF(OR(D22="m",D22="w"),Urliste!$D19+Urliste!$J19+Urliste!$P19+Urliste!$V19+Urliste!$AB19+Urliste!$AH19+Urliste!$AN19+Urliste!$AT19+Urliste!$AZ19+Urliste!$BF19,"")</f>
        <v>22</v>
      </c>
      <c r="F22" s="35">
        <f>IF(OR(D22="m",D22="w"),Urliste!$E19+Urliste!$K19+Urliste!$Q19+Urliste!$W19+Urliste!$AC19+Urliste!$AI19+Urliste!$AO19+Urliste!$AU19+Urliste!$BA19+Urliste!$BG19,"")</f>
        <v>24</v>
      </c>
      <c r="G22" s="35">
        <f>IF(OR(D22="m",D22="w"),Urliste!$F19+Urliste!$L19+Urliste!$R19+Urliste!$X19+Urliste!$AD19+Urliste!$AJ19+Urliste!$AP19+Urliste!$AV19+Urliste!$BB19+Urliste!$BH19,"")</f>
        <v>48</v>
      </c>
      <c r="H22" s="35">
        <f>IF(OR(D22="m",D22="w"),Urliste!$G19+Urliste!$M19+Urliste!$S19+Urliste!$Y19+Urliste!$AE19+Urliste!$AK19+Urliste!$AQ19+Urliste!$AW19+Urliste!$BC19+Urliste!$BI19,"")</f>
        <v>29</v>
      </c>
      <c r="I22" s="35">
        <f>IF(OR(D22="m",D22="w"),Urliste!$H19+Urliste!$N19+Urliste!$T19+Urliste!$Z19+Urliste!$AF19+Urliste!$AL19+Urliste!$AR19+Urliste!$AX19+Urliste!$BD19+Urliste!$BJ19,"")</f>
        <v>46</v>
      </c>
      <c r="J22" s="36">
        <f>IF(OR(D22="m",D22="w"),Urliste!$I19+Urliste!$O19+Urliste!$U19+Urliste!$AA19+Urliste!$AG19+Urliste!$AM19+Urliste!$AS19+Urliste!$AY19+Urliste!$BE19+Urliste!$BK19,"")</f>
        <v>29</v>
      </c>
      <c r="K22" s="35"/>
      <c r="L22" s="40">
        <f>IF(E22="","",IF($D22="m",VLOOKUP(E22,'RW-&gt;SW'!$A$4:$G$44,2,TRUE),VLOOKUP(E22,'RW-&gt;SW'!$H$4:$N$44,2,TRUE)))</f>
        <v>104</v>
      </c>
      <c r="M22" s="35">
        <f>IF(F22="","",IF($D22="m",VLOOKUP(F22,'RW-&gt;SW'!$A$4:$G$44,3,TRUE),VLOOKUP(F22,'RW-&gt;SW'!$H$4:$N$44,3,TRUE)))</f>
        <v>100</v>
      </c>
      <c r="N22" s="35">
        <f>IF(G22="","",IF($D22="m",VLOOKUP(G22,'RW-&gt;SW'!$A$4:$G$44,4,TRUE),VLOOKUP(G22,'RW-&gt;SW'!$H$4:$N$44,4,TRUE)))</f>
        <v>125</v>
      </c>
      <c r="O22" s="35">
        <f>IF(H22="","",IF($D22="m",VLOOKUP(H22,'RW-&gt;SW'!$A$4:$G$44,5,TRUE),VLOOKUP(H22,'RW-&gt;SW'!$H$4:$N$44,5,TRUE)))</f>
        <v>95</v>
      </c>
      <c r="P22" s="35">
        <f>IF(I22="","",IF($D22="m",VLOOKUP(I22,'RW-&gt;SW'!$A$4:$G$44,6,TRUE),VLOOKUP(I22,'RW-&gt;SW'!$H$4:$N$44,6,TRUE)))</f>
        <v>119</v>
      </c>
      <c r="Q22" s="36">
        <f>IF(J22="","",IF($D22="m",VLOOKUP(J22,'RW-&gt;SW'!$A$4:$G$44,7,TRUE),VLOOKUP(J22,'RW-&gt;SW'!$H$4:$N$44,7,TRUE)))</f>
        <v>107</v>
      </c>
      <c r="R22" s="40">
        <f t="shared" si="3"/>
        <v>26</v>
      </c>
      <c r="S22" s="36">
        <f>IF(R22="","",VLOOKUP($R22,'RW-&gt;SW'!$P$3:$Q$46,2,TRUE))</f>
        <v>110</v>
      </c>
      <c r="T22" s="89">
        <f>IF(ISERROR('Berechnung TYP'!Q18)=TRUE,"",'Berechnung TYP'!Q18)</f>
        <v>2</v>
      </c>
      <c r="U22" s="35" t="str">
        <f>IF(ISERROR('Berechnung TYP'!G18)=TRUE,"",'Berechnung TYP'!G18)</f>
        <v>A</v>
      </c>
      <c r="V22" s="35" t="str">
        <f>IF(ISERROR('Berechnung TYP'!H18)=TRUE,"",'Berechnung TYP'!H18)</f>
        <v>E</v>
      </c>
      <c r="W22" s="36" t="str">
        <f>IF(ISERROR('Berechnung TYP'!I18)=TRUE,"",'Berechnung TYP'!I18)</f>
        <v>C</v>
      </c>
      <c r="X22" s="70"/>
    </row>
    <row r="23" spans="1:24" x14ac:dyDescent="0.25">
      <c r="A23" s="45">
        <v>15</v>
      </c>
      <c r="B23" s="40" t="str">
        <f>IF(Urliste!B20&lt;&gt;0,Urliste!B20,"")</f>
        <v>OS09KR</v>
      </c>
      <c r="C23" s="45" t="str">
        <f t="shared" si="4"/>
        <v>15/w/</v>
      </c>
      <c r="D23" s="45" t="str">
        <f>IF(Urliste!C20&lt;&gt;0,Urliste!C20,"")</f>
        <v>w</v>
      </c>
      <c r="E23" s="40">
        <f>IF(OR(D23="m",D23="w"),Urliste!$D20+Urliste!$J20+Urliste!$P20+Urliste!$V20+Urliste!$AB20+Urliste!$AH20+Urliste!$AN20+Urliste!$AT20+Urliste!$AZ20+Urliste!$BF20,"")</f>
        <v>34</v>
      </c>
      <c r="F23" s="35">
        <f>IF(OR(D23="m",D23="w"),Urliste!$E20+Urliste!$K20+Urliste!$Q20+Urliste!$W20+Urliste!$AC20+Urliste!$AI20+Urliste!$AO20+Urliste!$AU20+Urliste!$BA20+Urliste!$BG20,"")</f>
        <v>30</v>
      </c>
      <c r="G23" s="35">
        <f>IF(OR(D23="m",D23="w"),Urliste!$F20+Urliste!$L20+Urliste!$R20+Urliste!$X20+Urliste!$AD20+Urliste!$AJ20+Urliste!$AP20+Urliste!$AV20+Urliste!$BB20+Urliste!$BH20,"")</f>
        <v>41</v>
      </c>
      <c r="H23" s="35">
        <f>IF(OR(D23="m",D23="w"),Urliste!$G20+Urliste!$M20+Urliste!$S20+Urliste!$Y20+Urliste!$AE20+Urliste!$AK20+Urliste!$AQ20+Urliste!$AW20+Urliste!$BC20+Urliste!$BI20,"")</f>
        <v>26</v>
      </c>
      <c r="I23" s="35">
        <f>IF(OR(D23="m",D23="w"),Urliste!$H20+Urliste!$N20+Urliste!$T20+Urliste!$Z20+Urliste!$AF20+Urliste!$AL20+Urliste!$AR20+Urliste!$AX20+Urliste!$BD20+Urliste!$BJ20,"")</f>
        <v>15</v>
      </c>
      <c r="J23" s="36">
        <f>IF(OR(D23="m",D23="w"),Urliste!$I20+Urliste!$O20+Urliste!$U20+Urliste!$AA20+Urliste!$AG20+Urliste!$AM20+Urliste!$AS20+Urliste!$AY20+Urliste!$BE20+Urliste!$BK20,"")</f>
        <v>17</v>
      </c>
      <c r="K23" s="35"/>
      <c r="L23" s="40">
        <f>IF(E23="","",IF($D23="m",VLOOKUP(E23,'RW-&gt;SW'!$A$4:$G$44,2,TRUE),VLOOKUP(E23,'RW-&gt;SW'!$H$4:$N$44,2,TRUE)))</f>
        <v>117</v>
      </c>
      <c r="M23" s="35">
        <f>IF(F23="","",IF($D23="m",VLOOKUP(F23,'RW-&gt;SW'!$A$4:$G$44,3,TRUE),VLOOKUP(F23,'RW-&gt;SW'!$H$4:$N$44,3,TRUE)))</f>
        <v>106</v>
      </c>
      <c r="N23" s="35">
        <f>IF(G23="","",IF($D23="m",VLOOKUP(G23,'RW-&gt;SW'!$A$4:$G$44,4,TRUE),VLOOKUP(G23,'RW-&gt;SW'!$H$4:$N$44,4,TRUE)))</f>
        <v>112</v>
      </c>
      <c r="O23" s="35">
        <f>IF(H23="","",IF($D23="m",VLOOKUP(H23,'RW-&gt;SW'!$A$4:$G$44,5,TRUE),VLOOKUP(H23,'RW-&gt;SW'!$H$4:$N$44,5,TRUE)))</f>
        <v>92</v>
      </c>
      <c r="P23" s="35">
        <f>IF(I23="","",IF($D23="m",VLOOKUP(I23,'RW-&gt;SW'!$A$4:$G$44,6,TRUE),VLOOKUP(I23,'RW-&gt;SW'!$H$4:$N$44,6,TRUE)))</f>
        <v>84</v>
      </c>
      <c r="Q23" s="36">
        <f>IF(J23="","",IF($D23="m",VLOOKUP(J23,'RW-&gt;SW'!$A$4:$G$44,7,TRUE),VLOOKUP(J23,'RW-&gt;SW'!$H$4:$N$44,7,TRUE)))</f>
        <v>92</v>
      </c>
      <c r="R23" s="40">
        <f t="shared" si="3"/>
        <v>26</v>
      </c>
      <c r="S23" s="36">
        <f>IF(R23="","",VLOOKUP($R23,'RW-&gt;SW'!$P$3:$Q$46,2,TRUE))</f>
        <v>110</v>
      </c>
      <c r="T23" s="89">
        <f>IF(ISERROR('Berechnung TYP'!Q19)=TRUE,"",'Berechnung TYP'!Q19)</f>
        <v>2</v>
      </c>
      <c r="U23" s="35" t="str">
        <f>IF(ISERROR('Berechnung TYP'!G19)=TRUE,"",'Berechnung TYP'!G19)</f>
        <v>R</v>
      </c>
      <c r="V23" s="35" t="str">
        <f>IF(ISERROR('Berechnung TYP'!H19)=TRUE,"",'Berechnung TYP'!H19)</f>
        <v>A</v>
      </c>
      <c r="W23" s="36" t="str">
        <f>IF(ISERROR('Berechnung TYP'!I19)=TRUE,"",'Berechnung TYP'!I19)</f>
        <v>I</v>
      </c>
      <c r="X23" s="70"/>
    </row>
    <row r="24" spans="1:24" x14ac:dyDescent="0.25">
      <c r="A24" s="45">
        <v>16</v>
      </c>
      <c r="B24" s="40" t="str">
        <f>IF(Urliste!B21&lt;&gt;0,Urliste!B21,"")</f>
        <v>PL07BU</v>
      </c>
      <c r="C24" s="45" t="str">
        <f t="shared" si="4"/>
        <v>16/m/</v>
      </c>
      <c r="D24" s="45" t="str">
        <f>IF(Urliste!C21&lt;&gt;0,Urliste!C21,"")</f>
        <v>m</v>
      </c>
      <c r="E24" s="40">
        <f>IF(OR(D24="m",D24="w"),Urliste!$D21+Urliste!$J21+Urliste!$P21+Urliste!$V21+Urliste!$AB21+Urliste!$AH21+Urliste!$AN21+Urliste!$AT21+Urliste!$AZ21+Urliste!$BF21,"")</f>
        <v>31</v>
      </c>
      <c r="F24" s="35">
        <f>IF(OR(D24="m",D24="w"),Urliste!$E21+Urliste!$K21+Urliste!$Q21+Urliste!$W21+Urliste!$AC21+Urliste!$AI21+Urliste!$AO21+Urliste!$AU21+Urliste!$BA21+Urliste!$BG21,"")</f>
        <v>32</v>
      </c>
      <c r="G24" s="35">
        <f>IF(OR(D24="m",D24="w"),Urliste!$F21+Urliste!$L21+Urliste!$R21+Urliste!$X21+Urliste!$AD21+Urliste!$AJ21+Urliste!$AP21+Urliste!$AV21+Urliste!$BB21+Urliste!$BH21,"")</f>
        <v>16</v>
      </c>
      <c r="H24" s="35">
        <f>IF(OR(D24="m",D24="w"),Urliste!$G21+Urliste!$M21+Urliste!$S21+Urliste!$Y21+Urliste!$AE21+Urliste!$AK21+Urliste!$AQ21+Urliste!$AW21+Urliste!$BC21+Urliste!$BI21,"")</f>
        <v>17</v>
      </c>
      <c r="I24" s="35">
        <f>IF(OR(D24="m",D24="w"),Urliste!$H21+Urliste!$N21+Urliste!$T21+Urliste!$Z21+Urliste!$AF21+Urliste!$AL21+Urliste!$AR21+Urliste!$AX21+Urliste!$BD21+Urliste!$BJ21,"")</f>
        <v>27</v>
      </c>
      <c r="J24" s="36">
        <f>IF(OR(D24="m",D24="w"),Urliste!$I21+Urliste!$O21+Urliste!$U21+Urliste!$AA21+Urliste!$AG21+Urliste!$AM21+Urliste!$AS21+Urliste!$AY21+Urliste!$BE21+Urliste!$BK21,"")</f>
        <v>20</v>
      </c>
      <c r="K24" s="35"/>
      <c r="L24" s="40">
        <f>IF(E24="","",IF($D24="m",VLOOKUP(E24,'RW-&gt;SW'!$A$4:$G$44,2,TRUE),VLOOKUP(E24,'RW-&gt;SW'!$H$4:$N$44,2,TRUE)))</f>
        <v>99</v>
      </c>
      <c r="M24" s="35">
        <f>IF(F24="","",IF($D24="m",VLOOKUP(F24,'RW-&gt;SW'!$A$4:$G$44,3,TRUE),VLOOKUP(F24,'RW-&gt;SW'!$H$4:$N$44,3,TRUE)))</f>
        <v>102</v>
      </c>
      <c r="N24" s="35">
        <f>IF(G24="","",IF($D24="m",VLOOKUP(G24,'RW-&gt;SW'!$A$4:$G$44,4,TRUE),VLOOKUP(G24,'RW-&gt;SW'!$H$4:$N$44,4,TRUE)))</f>
        <v>89</v>
      </c>
      <c r="O24" s="35">
        <f>IF(H24="","",IF($D24="m",VLOOKUP(H24,'RW-&gt;SW'!$A$4:$G$44,5,TRUE),VLOOKUP(H24,'RW-&gt;SW'!$H$4:$N$44,5,TRUE)))</f>
        <v>89</v>
      </c>
      <c r="P24" s="35">
        <f>IF(I24="","",IF($D24="m",VLOOKUP(I24,'RW-&gt;SW'!$A$4:$G$44,6,TRUE),VLOOKUP(I24,'RW-&gt;SW'!$H$4:$N$44,6,TRUE)))</f>
        <v>97</v>
      </c>
      <c r="Q24" s="36">
        <f>IF(J24="","",IF($D24="m",VLOOKUP(J24,'RW-&gt;SW'!$A$4:$G$44,7,TRUE),VLOOKUP(J24,'RW-&gt;SW'!$H$4:$N$44,7,TRUE)))</f>
        <v>92</v>
      </c>
      <c r="R24" s="40">
        <f t="shared" si="3"/>
        <v>16</v>
      </c>
      <c r="S24" s="36">
        <f>IF(R24="","",VLOOKUP($R24,'RW-&gt;SW'!$P$3:$Q$46,2,TRUE))</f>
        <v>98</v>
      </c>
      <c r="T24" s="89">
        <f>IF(ISERROR('Berechnung TYP'!Q20)=TRUE,"",'Berechnung TYP'!Q20)</f>
        <v>3</v>
      </c>
      <c r="U24" s="35" t="str">
        <f>IF(ISERROR('Berechnung TYP'!G20)=TRUE,"",'Berechnung TYP'!G20)</f>
        <v>I</v>
      </c>
      <c r="V24" s="35" t="str">
        <f>IF(ISERROR('Berechnung TYP'!H20)=TRUE,"",'Berechnung TYP'!H20)</f>
        <v>R</v>
      </c>
      <c r="W24" s="36" t="str">
        <f>IF(ISERROR('Berechnung TYP'!I20)=TRUE,"",'Berechnung TYP'!I20)</f>
        <v>E</v>
      </c>
      <c r="X24" s="70"/>
    </row>
    <row r="25" spans="1:24" x14ac:dyDescent="0.25">
      <c r="A25" s="45">
        <v>17</v>
      </c>
      <c r="B25" s="40" t="str">
        <f>IF(Urliste!B22&lt;&gt;0,Urliste!B22,"")</f>
        <v>QQ07SI</v>
      </c>
      <c r="C25" s="45" t="str">
        <f t="shared" si="4"/>
        <v>17/m/</v>
      </c>
      <c r="D25" s="45" t="str">
        <f>IF(Urliste!C22&lt;&gt;0,Urliste!C22,"")</f>
        <v>m</v>
      </c>
      <c r="E25" s="40">
        <f>IF(OR(D25="m",D25="w"),Urliste!$D22+Urliste!$J22+Urliste!$P22+Urliste!$V22+Urliste!$AB22+Urliste!$AH22+Urliste!$AN22+Urliste!$AT22+Urliste!$AZ22+Urliste!$BF22,"")</f>
        <v>29</v>
      </c>
      <c r="F25" s="35">
        <f>IF(OR(D25="m",D25="w"),Urliste!$E22+Urliste!$K22+Urliste!$Q22+Urliste!$W22+Urliste!$AC22+Urliste!$AI22+Urliste!$AO22+Urliste!$AU22+Urliste!$BA22+Urliste!$BG22,"")</f>
        <v>36</v>
      </c>
      <c r="G25" s="35">
        <f>IF(OR(D25="m",D25="w"),Urliste!$F22+Urliste!$L22+Urliste!$R22+Urliste!$X22+Urliste!$AD22+Urliste!$AJ22+Urliste!$AP22+Urliste!$AV22+Urliste!$BB22+Urliste!$BH22,"")</f>
        <v>16</v>
      </c>
      <c r="H25" s="35">
        <f>IF(OR(D25="m",D25="w"),Urliste!$G22+Urliste!$M22+Urliste!$S22+Urliste!$Y22+Urliste!$AE22+Urliste!$AK22+Urliste!$AQ22+Urliste!$AW22+Urliste!$BC22+Urliste!$BI22,"")</f>
        <v>19</v>
      </c>
      <c r="I25" s="35">
        <f>IF(OR(D25="m",D25="w"),Urliste!$H22+Urliste!$N22+Urliste!$T22+Urliste!$Z22+Urliste!$AF22+Urliste!$AL22+Urliste!$AR22+Urliste!$AX22+Urliste!$BD22+Urliste!$BJ22,"")</f>
        <v>21</v>
      </c>
      <c r="J25" s="36">
        <f>IF(OR(D25="m",D25="w"),Urliste!$I22+Urliste!$O22+Urliste!$U22+Urliste!$AA22+Urliste!$AG22+Urliste!$AM22+Urliste!$AS22+Urliste!$AY22+Urliste!$BE22+Urliste!$BK22,"")</f>
        <v>16</v>
      </c>
      <c r="K25" s="35"/>
      <c r="L25" s="40">
        <f>IF(E25="","",IF($D25="m",VLOOKUP(E25,'RW-&gt;SW'!$A$4:$G$44,2,TRUE),VLOOKUP(E25,'RW-&gt;SW'!$H$4:$N$44,2,TRUE)))</f>
        <v>97</v>
      </c>
      <c r="M25" s="35">
        <f>IF(F25="","",IF($D25="m",VLOOKUP(F25,'RW-&gt;SW'!$A$4:$G$44,3,TRUE),VLOOKUP(F25,'RW-&gt;SW'!$H$4:$N$44,3,TRUE)))</f>
        <v>106</v>
      </c>
      <c r="N25" s="35">
        <f>IF(G25="","",IF($D25="m",VLOOKUP(G25,'RW-&gt;SW'!$A$4:$G$44,4,TRUE),VLOOKUP(G25,'RW-&gt;SW'!$H$4:$N$44,4,TRUE)))</f>
        <v>89</v>
      </c>
      <c r="O25" s="35">
        <f>IF(H25="","",IF($D25="m",VLOOKUP(H25,'RW-&gt;SW'!$A$4:$G$44,5,TRUE),VLOOKUP(H25,'RW-&gt;SW'!$H$4:$N$44,5,TRUE)))</f>
        <v>92</v>
      </c>
      <c r="P25" s="35">
        <f>IF(I25="","",IF($D25="m",VLOOKUP(I25,'RW-&gt;SW'!$A$4:$G$44,6,TRUE),VLOOKUP(I25,'RW-&gt;SW'!$H$4:$N$44,6,TRUE)))</f>
        <v>92</v>
      </c>
      <c r="Q25" s="36">
        <f>IF(J25="","",IF($D25="m",VLOOKUP(J25,'RW-&gt;SW'!$A$4:$G$44,7,TRUE),VLOOKUP(J25,'RW-&gt;SW'!$H$4:$N$44,7,TRUE)))</f>
        <v>88</v>
      </c>
      <c r="R25" s="40">
        <f t="shared" si="3"/>
        <v>20</v>
      </c>
      <c r="S25" s="36">
        <f>IF(R25="","",VLOOKUP($R25,'RW-&gt;SW'!$P$3:$Q$46,2,TRUE))</f>
        <v>103</v>
      </c>
      <c r="T25" s="89">
        <f>IF(ISERROR('Berechnung TYP'!Q21)=TRUE,"",'Berechnung TYP'!Q21)</f>
        <v>3</v>
      </c>
      <c r="U25" s="35" t="str">
        <f>IF(ISERROR('Berechnung TYP'!G21)=TRUE,"",'Berechnung TYP'!G21)</f>
        <v>I</v>
      </c>
      <c r="V25" s="35" t="str">
        <f>IF(ISERROR('Berechnung TYP'!H21)=TRUE,"",'Berechnung TYP'!H21)</f>
        <v>R</v>
      </c>
      <c r="W25" s="36" t="str">
        <f>IF(ISERROR('Berechnung TYP'!I21)=TRUE,"",'Berechnung TYP'!I21)</f>
        <v>S</v>
      </c>
      <c r="X25" s="70"/>
    </row>
    <row r="26" spans="1:24" x14ac:dyDescent="0.25">
      <c r="A26" s="45">
        <v>18</v>
      </c>
      <c r="B26" s="40" t="str">
        <f>IF(Urliste!B23&lt;&gt;0,Urliste!B23,"")</f>
        <v>RW10PR</v>
      </c>
      <c r="C26" s="45" t="str">
        <f t="shared" si="4"/>
        <v>18/w/</v>
      </c>
      <c r="D26" s="45" t="str">
        <f>IF(Urliste!C23&lt;&gt;0,Urliste!C23,"")</f>
        <v>w</v>
      </c>
      <c r="E26" s="40">
        <f>IF(OR(D26="m",D26="w"),Urliste!$D23+Urliste!$J23+Urliste!$P23+Urliste!$V23+Urliste!$AB23+Urliste!$AH23+Urliste!$AN23+Urliste!$AT23+Urliste!$AZ23+Urliste!$BF23,"")</f>
        <v>16</v>
      </c>
      <c r="F26" s="35">
        <f>IF(OR(D26="m",D26="w"),Urliste!$E23+Urliste!$K23+Urliste!$Q23+Urliste!$W23+Urliste!$AC23+Urliste!$AI23+Urliste!$AO23+Urliste!$AU23+Urliste!$BA23+Urliste!$BG23,"")</f>
        <v>18</v>
      </c>
      <c r="G26" s="35">
        <f>IF(OR(D26="m",D26="w"),Urliste!$F23+Urliste!$L23+Urliste!$R23+Urliste!$X23+Urliste!$AD23+Urliste!$AJ23+Urliste!$AP23+Urliste!$AV23+Urliste!$BB23+Urliste!$BH23,"")</f>
        <v>40</v>
      </c>
      <c r="H26" s="35">
        <f>IF(OR(D26="m",D26="w"),Urliste!$G23+Urliste!$M23+Urliste!$S23+Urliste!$Y23+Urliste!$AE23+Urliste!$AK23+Urliste!$AQ23+Urliste!$AW23+Urliste!$BC23+Urliste!$BI23,"")</f>
        <v>42</v>
      </c>
      <c r="I26" s="35">
        <f>IF(OR(D26="m",D26="w"),Urliste!$H23+Urliste!$N23+Urliste!$T23+Urliste!$Z23+Urliste!$AF23+Urliste!$AL23+Urliste!$AR23+Urliste!$AX23+Urliste!$BD23+Urliste!$BJ23,"")</f>
        <v>37</v>
      </c>
      <c r="J26" s="36">
        <f>IF(OR(D26="m",D26="w"),Urliste!$I23+Urliste!$O23+Urliste!$U23+Urliste!$AA23+Urliste!$AG23+Urliste!$AM23+Urliste!$AS23+Urliste!$AY23+Urliste!$BE23+Urliste!$BK23,"")</f>
        <v>23</v>
      </c>
      <c r="K26" s="35"/>
      <c r="L26" s="40">
        <f>IF(E26="","",IF($D26="m",VLOOKUP(E26,'RW-&gt;SW'!$A$4:$G$44,2,TRUE),VLOOKUP(E26,'RW-&gt;SW'!$H$4:$N$44,2,TRUE)))</f>
        <v>94</v>
      </c>
      <c r="M26" s="35">
        <f>IF(F26="","",IF($D26="m",VLOOKUP(F26,'RW-&gt;SW'!$A$4:$G$44,3,TRUE),VLOOKUP(F26,'RW-&gt;SW'!$H$4:$N$44,3,TRUE)))</f>
        <v>92</v>
      </c>
      <c r="N26" s="35">
        <f>IF(G26="","",IF($D26="m",VLOOKUP(G26,'RW-&gt;SW'!$A$4:$G$44,4,TRUE),VLOOKUP(G26,'RW-&gt;SW'!$H$4:$N$44,4,TRUE)))</f>
        <v>111</v>
      </c>
      <c r="O26" s="35">
        <f>IF(H26="","",IF($D26="m",VLOOKUP(H26,'RW-&gt;SW'!$A$4:$G$44,5,TRUE),VLOOKUP(H26,'RW-&gt;SW'!$H$4:$N$44,5,TRUE)))</f>
        <v>110</v>
      </c>
      <c r="P26" s="35">
        <f>IF(I26="","",IF($D26="m",VLOOKUP(I26,'RW-&gt;SW'!$A$4:$G$44,6,TRUE),VLOOKUP(I26,'RW-&gt;SW'!$H$4:$N$44,6,TRUE)))</f>
        <v>108</v>
      </c>
      <c r="Q26" s="36">
        <f>IF(J26="","",IF($D26="m",VLOOKUP(J26,'RW-&gt;SW'!$A$4:$G$44,7,TRUE),VLOOKUP(J26,'RW-&gt;SW'!$H$4:$N$44,7,TRUE)))</f>
        <v>99</v>
      </c>
      <c r="R26" s="40">
        <f t="shared" si="3"/>
        <v>26</v>
      </c>
      <c r="S26" s="36">
        <f>IF(R26="","",VLOOKUP($R26,'RW-&gt;SW'!$P$3:$Q$46,2,TRUE))</f>
        <v>110</v>
      </c>
      <c r="T26" s="89">
        <f>IF(ISERROR('Berechnung TYP'!Q22)=TRUE,"",'Berechnung TYP'!Q22)</f>
        <v>3</v>
      </c>
      <c r="U26" s="35" t="str">
        <f>IF(ISERROR('Berechnung TYP'!G22)=TRUE,"",'Berechnung TYP'!G22)</f>
        <v>A</v>
      </c>
      <c r="V26" s="35" t="str">
        <f>IF(ISERROR('Berechnung TYP'!H22)=TRUE,"",'Berechnung TYP'!H22)</f>
        <v>S</v>
      </c>
      <c r="W26" s="36" t="str">
        <f>IF(ISERROR('Berechnung TYP'!I22)=TRUE,"",'Berechnung TYP'!I22)</f>
        <v>E</v>
      </c>
      <c r="X26" s="70"/>
    </row>
    <row r="27" spans="1:24" x14ac:dyDescent="0.25">
      <c r="A27" s="45">
        <v>19</v>
      </c>
      <c r="B27" s="40" t="str">
        <f>IF(Urliste!B24&lt;&gt;0,Urliste!B24,"")</f>
        <v>S18GR</v>
      </c>
      <c r="C27" s="45" t="str">
        <f t="shared" si="4"/>
        <v>19/m/</v>
      </c>
      <c r="D27" s="45" t="str">
        <f>IF(Urliste!C24&lt;&gt;0,Urliste!C24,"")</f>
        <v>m</v>
      </c>
      <c r="E27" s="40">
        <f>IF(OR(D27="m",D27="w"),Urliste!$D24+Urliste!$J24+Urliste!$P24+Urliste!$V24+Urliste!$AB24+Urliste!$AH24+Urliste!$AN24+Urliste!$AT24+Urliste!$AZ24+Urliste!$BF24,"")</f>
        <v>28</v>
      </c>
      <c r="F27" s="35">
        <f>IF(OR(D27="m",D27="w"),Urliste!$E24+Urliste!$K24+Urliste!$Q24+Urliste!$W24+Urliste!$AC24+Urliste!$AI24+Urliste!$AO24+Urliste!$AU24+Urliste!$BA24+Urliste!$BG24,"")</f>
        <v>17</v>
      </c>
      <c r="G27" s="35">
        <f>IF(OR(D27="m",D27="w"),Urliste!$F24+Urliste!$L24+Urliste!$R24+Urliste!$X24+Urliste!$AD24+Urliste!$AJ24+Urliste!$AP24+Urliste!$AV24+Urliste!$BB24+Urliste!$BH24,"")</f>
        <v>20</v>
      </c>
      <c r="H27" s="35">
        <f>IF(OR(D27="m",D27="w"),Urliste!$G24+Urliste!$M24+Urliste!$S24+Urliste!$Y24+Urliste!$AE24+Urliste!$AK24+Urliste!$AQ24+Urliste!$AW24+Urliste!$BC24+Urliste!$BI24,"")</f>
        <v>31</v>
      </c>
      <c r="I27" s="35">
        <f>IF(OR(D27="m",D27="w"),Urliste!$H24+Urliste!$N24+Urliste!$T24+Urliste!$Z24+Urliste!$AF24+Urliste!$AL24+Urliste!$AR24+Urliste!$AX24+Urliste!$BD24+Urliste!$BJ24,"")</f>
        <v>45</v>
      </c>
      <c r="J27" s="36">
        <f>IF(OR(D27="m",D27="w"),Urliste!$I24+Urliste!$O24+Urliste!$U24+Urliste!$AA24+Urliste!$AG24+Urliste!$AM24+Urliste!$AS24+Urliste!$AY24+Urliste!$BE24+Urliste!$BK24,"")</f>
        <v>35</v>
      </c>
      <c r="K27" s="35"/>
      <c r="L27" s="40">
        <f>IF(E27="","",IF($D27="m",VLOOKUP(E27,'RW-&gt;SW'!$A$4:$G$44,2,TRUE),VLOOKUP(E27,'RW-&gt;SW'!$H$4:$N$44,2,TRUE)))</f>
        <v>95</v>
      </c>
      <c r="M27" s="35">
        <f>IF(F27="","",IF($D27="m",VLOOKUP(F27,'RW-&gt;SW'!$A$4:$G$44,3,TRUE),VLOOKUP(F27,'RW-&gt;SW'!$H$4:$N$44,3,TRUE)))</f>
        <v>85</v>
      </c>
      <c r="N27" s="35">
        <f>IF(G27="","",IF($D27="m",VLOOKUP(G27,'RW-&gt;SW'!$A$4:$G$44,4,TRUE),VLOOKUP(G27,'RW-&gt;SW'!$H$4:$N$44,4,TRUE)))</f>
        <v>95</v>
      </c>
      <c r="O27" s="35">
        <f>IF(H27="","",IF($D27="m",VLOOKUP(H27,'RW-&gt;SW'!$A$4:$G$44,5,TRUE),VLOOKUP(H27,'RW-&gt;SW'!$H$4:$N$44,5,TRUE)))</f>
        <v>107</v>
      </c>
      <c r="P27" s="35">
        <f>IF(I27="","",IF($D27="m",VLOOKUP(I27,'RW-&gt;SW'!$A$4:$G$44,6,TRUE),VLOOKUP(I27,'RW-&gt;SW'!$H$4:$N$44,6,TRUE)))</f>
        <v>117</v>
      </c>
      <c r="Q27" s="36">
        <f>IF(J27="","",IF($D27="m",VLOOKUP(J27,'RW-&gt;SW'!$A$4:$G$44,7,TRUE),VLOOKUP(J27,'RW-&gt;SW'!$H$4:$N$44,7,TRUE)))</f>
        <v>112</v>
      </c>
      <c r="R27" s="40">
        <f t="shared" si="3"/>
        <v>28</v>
      </c>
      <c r="S27" s="36">
        <f>IF(R27="","",VLOOKUP($R27,'RW-&gt;SW'!$P$3:$Q$46,2,TRUE))</f>
        <v>112</v>
      </c>
      <c r="T27" s="89">
        <f>IF(ISERROR('Berechnung TYP'!Q23)=TRUE,"",'Berechnung TYP'!Q23)</f>
        <v>3</v>
      </c>
      <c r="U27" s="35" t="str">
        <f>IF(ISERROR('Berechnung TYP'!G23)=TRUE,"",'Berechnung TYP'!G23)</f>
        <v>E</v>
      </c>
      <c r="V27" s="35" t="str">
        <f>IF(ISERROR('Berechnung TYP'!H23)=TRUE,"",'Berechnung TYP'!H23)</f>
        <v>C</v>
      </c>
      <c r="W27" s="36" t="str">
        <f>IF(ISERROR('Berechnung TYP'!I23)=TRUE,"",'Berechnung TYP'!I23)</f>
        <v>S</v>
      </c>
      <c r="X27" s="70"/>
    </row>
    <row r="28" spans="1:24" x14ac:dyDescent="0.25">
      <c r="A28" s="45">
        <v>20</v>
      </c>
      <c r="B28" s="40" t="str">
        <f>IF(Urliste!B25&lt;&gt;0,Urliste!B25,"")</f>
        <v>TS272ÄG</v>
      </c>
      <c r="C28" s="45" t="str">
        <f t="shared" si="4"/>
        <v>20/m/</v>
      </c>
      <c r="D28" s="45" t="str">
        <f>IF(Urliste!C25&lt;&gt;0,Urliste!C25,"")</f>
        <v>m</v>
      </c>
      <c r="E28" s="40">
        <f>IF(OR(D28="m",D28="w"),Urliste!$D25+Urliste!$J25+Urliste!$P25+Urliste!$V25+Urliste!$AB25+Urliste!$AH25+Urliste!$AN25+Urliste!$AT25+Urliste!$AZ25+Urliste!$BF25,"")</f>
        <v>21</v>
      </c>
      <c r="F28" s="35">
        <f>IF(OR(D28="m",D28="w"),Urliste!$E25+Urliste!$K25+Urliste!$Q25+Urliste!$W25+Urliste!$AC25+Urliste!$AI25+Urliste!$AO25+Urliste!$AU25+Urliste!$BA25+Urliste!$BG25,"")</f>
        <v>33</v>
      </c>
      <c r="G28" s="35">
        <f>IF(OR(D28="m",D28="w"),Urliste!$F25+Urliste!$L25+Urliste!$R25+Urliste!$X25+Urliste!$AD25+Urliste!$AJ25+Urliste!$AP25+Urliste!$AV25+Urliste!$BB25+Urliste!$BH25,"")</f>
        <v>15</v>
      </c>
      <c r="H28" s="35">
        <f>IF(OR(D28="m",D28="w"),Urliste!$G25+Urliste!$M25+Urliste!$S25+Urliste!$Y25+Urliste!$AE25+Urliste!$AK25+Urliste!$AQ25+Urliste!$AW25+Urliste!$BC25+Urliste!$BI25,"")</f>
        <v>32</v>
      </c>
      <c r="I28" s="35">
        <f>IF(OR(D28="m",D28="w"),Urliste!$H25+Urliste!$N25+Urliste!$T25+Urliste!$Z25+Urliste!$AF25+Urliste!$AL25+Urliste!$AR25+Urliste!$AX25+Urliste!$BD25+Urliste!$BJ25,"")</f>
        <v>34</v>
      </c>
      <c r="J28" s="36">
        <f>IF(OR(D28="m",D28="w"),Urliste!$I25+Urliste!$O25+Urliste!$U25+Urliste!$AA25+Urliste!$AG25+Urliste!$AM25+Urliste!$AS25+Urliste!$AY25+Urliste!$BE25+Urliste!$BK25,"")</f>
        <v>25</v>
      </c>
      <c r="K28" s="35"/>
      <c r="L28" s="40">
        <f>IF(E28="","",IF($D28="m",VLOOKUP(E28,'RW-&gt;SW'!$A$4:$G$44,2,TRUE),VLOOKUP(E28,'RW-&gt;SW'!$H$4:$N$44,2,TRUE)))</f>
        <v>88</v>
      </c>
      <c r="M28" s="35">
        <f>IF(F28="","",IF($D28="m",VLOOKUP(F28,'RW-&gt;SW'!$A$4:$G$44,3,TRUE),VLOOKUP(F28,'RW-&gt;SW'!$H$4:$N$44,3,TRUE)))</f>
        <v>103</v>
      </c>
      <c r="N28" s="35">
        <f>IF(G28="","",IF($D28="m",VLOOKUP(G28,'RW-&gt;SW'!$A$4:$G$44,4,TRUE),VLOOKUP(G28,'RW-&gt;SW'!$H$4:$N$44,4,TRUE)))</f>
        <v>87</v>
      </c>
      <c r="O28" s="35">
        <f>IF(H28="","",IF($D28="m",VLOOKUP(H28,'RW-&gt;SW'!$A$4:$G$44,5,TRUE),VLOOKUP(H28,'RW-&gt;SW'!$H$4:$N$44,5,TRUE)))</f>
        <v>108</v>
      </c>
      <c r="P28" s="35">
        <f>IF(I28="","",IF($D28="m",VLOOKUP(I28,'RW-&gt;SW'!$A$4:$G$44,6,TRUE),VLOOKUP(I28,'RW-&gt;SW'!$H$4:$N$44,6,TRUE)))</f>
        <v>105</v>
      </c>
      <c r="Q28" s="36">
        <f>IF(J28="","",IF($D28="m",VLOOKUP(J28,'RW-&gt;SW'!$A$4:$G$44,7,TRUE),VLOOKUP(J28,'RW-&gt;SW'!$H$4:$N$44,7,TRUE)))</f>
        <v>99</v>
      </c>
      <c r="R28" s="40">
        <f t="shared" si="3"/>
        <v>19</v>
      </c>
      <c r="S28" s="36">
        <f>IF(R28="","",VLOOKUP($R28,'RW-&gt;SW'!$P$3:$Q$46,2,TRUE))</f>
        <v>102</v>
      </c>
      <c r="T28" s="89">
        <f>IF(ISERROR('Berechnung TYP'!Q24)=TRUE,"",'Berechnung TYP'!Q24)</f>
        <v>3</v>
      </c>
      <c r="U28" s="35" t="str">
        <f>IF(ISERROR('Berechnung TYP'!G24)=TRUE,"",'Berechnung TYP'!G24)</f>
        <v>S</v>
      </c>
      <c r="V28" s="35" t="str">
        <f>IF(ISERROR('Berechnung TYP'!H24)=TRUE,"",'Berechnung TYP'!H24)</f>
        <v>E</v>
      </c>
      <c r="W28" s="36" t="str">
        <f>IF(ISERROR('Berechnung TYP'!I24)=TRUE,"",'Berechnung TYP'!I24)</f>
        <v>I</v>
      </c>
      <c r="X28" s="70"/>
    </row>
    <row r="29" spans="1:24" x14ac:dyDescent="0.25">
      <c r="A29" s="45">
        <v>21</v>
      </c>
      <c r="B29" s="40" t="str">
        <f>IF(Urliste!B26&lt;&gt;0,Urliste!B26,"")</f>
        <v>UA01SP</v>
      </c>
      <c r="C29" s="45" t="str">
        <f t="shared" si="4"/>
        <v>21/m/</v>
      </c>
      <c r="D29" s="45" t="str">
        <f>IF(Urliste!C26&lt;&gt;0,Urliste!C26,"")</f>
        <v>m</v>
      </c>
      <c r="E29" s="40">
        <f>IF(OR(D29="m",D29="w"),Urliste!$D26+Urliste!$J26+Urliste!$P26+Urliste!$V26+Urliste!$AB26+Urliste!$AH26+Urliste!$AN26+Urliste!$AT26+Urliste!$AZ26+Urliste!$BF26,"")</f>
        <v>17</v>
      </c>
      <c r="F29" s="35">
        <f>IF(OR(D29="m",D29="w"),Urliste!$E26+Urliste!$K26+Urliste!$Q26+Urliste!$W26+Urliste!$AC26+Urliste!$AI26+Urliste!$AO26+Urliste!$AU26+Urliste!$BA26+Urliste!$BG26,"")</f>
        <v>25</v>
      </c>
      <c r="G29" s="35">
        <f>IF(OR(D29="m",D29="w"),Urliste!$F26+Urliste!$L26+Urliste!$R26+Urliste!$X26+Urliste!$AD26+Urliste!$AJ26+Urliste!$AP26+Urliste!$AV26+Urliste!$BB26+Urliste!$BH26,"")</f>
        <v>30</v>
      </c>
      <c r="H29" s="35">
        <f>IF(OR(D29="m",D29="w"),Urliste!$G26+Urliste!$M26+Urliste!$S26+Urliste!$Y26+Urliste!$AE26+Urliste!$AK26+Urliste!$AQ26+Urliste!$AW26+Urliste!$BC26+Urliste!$BI26,"")</f>
        <v>21</v>
      </c>
      <c r="I29" s="35">
        <f>IF(OR(D29="m",D29="w"),Urliste!$H26+Urliste!$N26+Urliste!$T26+Urliste!$Z26+Urliste!$AF26+Urliste!$AL26+Urliste!$AR26+Urliste!$AX26+Urliste!$BD26+Urliste!$BJ26,"")</f>
        <v>28</v>
      </c>
      <c r="J29" s="36">
        <f>IF(OR(D29="m",D29="w"),Urliste!$I26+Urliste!$O26+Urliste!$U26+Urliste!$AA26+Urliste!$AG26+Urliste!$AM26+Urliste!$AS26+Urliste!$AY26+Urliste!$BE26+Urliste!$BK26,"")</f>
        <v>19</v>
      </c>
      <c r="K29" s="35"/>
      <c r="L29" s="40">
        <f>IF(E29="","",IF($D29="m",VLOOKUP(E29,'RW-&gt;SW'!$A$4:$G$44,2,TRUE),VLOOKUP(E29,'RW-&gt;SW'!$H$4:$N$44,2,TRUE)))</f>
        <v>83</v>
      </c>
      <c r="M29" s="35">
        <f>IF(F29="","",IF($D29="m",VLOOKUP(F29,'RW-&gt;SW'!$A$4:$G$44,3,TRUE),VLOOKUP(F29,'RW-&gt;SW'!$H$4:$N$44,3,TRUE)))</f>
        <v>94</v>
      </c>
      <c r="N29" s="35">
        <f>IF(G29="","",IF($D29="m",VLOOKUP(G29,'RW-&gt;SW'!$A$4:$G$44,4,TRUE),VLOOKUP(G29,'RW-&gt;SW'!$H$4:$N$44,4,TRUE)))</f>
        <v>106</v>
      </c>
      <c r="O29" s="35">
        <f>IF(H29="","",IF($D29="m",VLOOKUP(H29,'RW-&gt;SW'!$A$4:$G$44,5,TRUE),VLOOKUP(H29,'RW-&gt;SW'!$H$4:$N$44,5,TRUE)))</f>
        <v>95</v>
      </c>
      <c r="P29" s="35">
        <f>IF(I29="","",IF($D29="m",VLOOKUP(I29,'RW-&gt;SW'!$A$4:$G$44,6,TRUE),VLOOKUP(I29,'RW-&gt;SW'!$H$4:$N$44,6,TRUE)))</f>
        <v>98</v>
      </c>
      <c r="Q29" s="36">
        <f>IF(J29="","",IF($D29="m",VLOOKUP(J29,'RW-&gt;SW'!$A$4:$G$44,7,TRUE),VLOOKUP(J29,'RW-&gt;SW'!$H$4:$N$44,7,TRUE)))</f>
        <v>91</v>
      </c>
      <c r="R29" s="40">
        <f t="shared" si="3"/>
        <v>13</v>
      </c>
      <c r="S29" s="36">
        <f>IF(R29="","",VLOOKUP($R29,'RW-&gt;SW'!$P$3:$Q$46,2,TRUE))</f>
        <v>94</v>
      </c>
      <c r="T29" s="89">
        <f>IF(ISERROR('Berechnung TYP'!Q25)=TRUE,"",'Berechnung TYP'!Q25)</f>
        <v>2</v>
      </c>
      <c r="U29" s="35" t="str">
        <f>IF(ISERROR('Berechnung TYP'!G25)=TRUE,"",'Berechnung TYP'!G25)</f>
        <v>A</v>
      </c>
      <c r="V29" s="35" t="str">
        <f>IF(ISERROR('Berechnung TYP'!H25)=TRUE,"",'Berechnung TYP'!H25)</f>
        <v>E</v>
      </c>
      <c r="W29" s="36" t="str">
        <f>IF(ISERROR('Berechnung TYP'!I25)=TRUE,"",'Berechnung TYP'!I25)</f>
        <v>S</v>
      </c>
      <c r="X29" s="70"/>
    </row>
    <row r="30" spans="1:24" x14ac:dyDescent="0.25">
      <c r="A30" s="45">
        <v>22</v>
      </c>
      <c r="B30" s="40" t="str">
        <f>IF(Urliste!B27&lt;&gt;0,Urliste!B27,"")</f>
        <v>VO06ND</v>
      </c>
      <c r="C30" s="45" t="str">
        <f t="shared" si="4"/>
        <v>22/m/</v>
      </c>
      <c r="D30" s="45" t="str">
        <f>IF(Urliste!C27&lt;&gt;0,Urliste!C27,"")</f>
        <v>m</v>
      </c>
      <c r="E30" s="40">
        <f>IF(OR(D30="m",D30="w"),Urliste!$D27+Urliste!$J27+Urliste!$P27+Urliste!$V27+Urliste!$AB27+Urliste!$AH27+Urliste!$AN27+Urliste!$AT27+Urliste!$AZ27+Urliste!$BF27,"")</f>
        <v>36</v>
      </c>
      <c r="F30" s="35">
        <f>IF(OR(D30="m",D30="w"),Urliste!$E27+Urliste!$K27+Urliste!$Q27+Urliste!$W27+Urliste!$AC27+Urliste!$AI27+Urliste!$AO27+Urliste!$AU27+Urliste!$BA27+Urliste!$BG27,"")</f>
        <v>45</v>
      </c>
      <c r="G30" s="35">
        <f>IF(OR(D30="m",D30="w"),Urliste!$F27+Urliste!$L27+Urliste!$R27+Urliste!$X27+Urliste!$AD27+Urliste!$AJ27+Urliste!$AP27+Urliste!$AV27+Urliste!$BB27+Urliste!$BH27,"")</f>
        <v>21</v>
      </c>
      <c r="H30" s="35">
        <f>IF(OR(D30="m",D30="w"),Urliste!$G27+Urliste!$M27+Urliste!$S27+Urliste!$Y27+Urliste!$AE27+Urliste!$AK27+Urliste!$AQ27+Urliste!$AW27+Urliste!$BC27+Urliste!$BI27,"")</f>
        <v>17</v>
      </c>
      <c r="I30" s="35">
        <f>IF(OR(D30="m",D30="w"),Urliste!$H27+Urliste!$N27+Urliste!$T27+Urliste!$Z27+Urliste!$AF27+Urliste!$AL27+Urliste!$AR27+Urliste!$AX27+Urliste!$BD27+Urliste!$BJ27,"")</f>
        <v>23</v>
      </c>
      <c r="J30" s="36">
        <f>IF(OR(D30="m",D30="w"),Urliste!$I27+Urliste!$O27+Urliste!$U27+Urliste!$AA27+Urliste!$AG27+Urliste!$AM27+Urliste!$AS27+Urliste!$AY27+Urliste!$BE27+Urliste!$BK27,"")</f>
        <v>28</v>
      </c>
      <c r="K30" s="35"/>
      <c r="L30" s="40">
        <f>IF(E30="","",IF($D30="m",VLOOKUP(E30,'RW-&gt;SW'!$A$4:$G$44,2,TRUE),VLOOKUP(E30,'RW-&gt;SW'!$H$4:$N$44,2,TRUE)))</f>
        <v>106</v>
      </c>
      <c r="M30" s="35">
        <f>IF(F30="","",IF($D30="m",VLOOKUP(F30,'RW-&gt;SW'!$A$4:$G$44,3,TRUE),VLOOKUP(F30,'RW-&gt;SW'!$H$4:$N$44,3,TRUE)))</f>
        <v>116</v>
      </c>
      <c r="N30" s="35">
        <f>IF(G30="","",IF($D30="m",VLOOKUP(G30,'RW-&gt;SW'!$A$4:$G$44,4,TRUE),VLOOKUP(G30,'RW-&gt;SW'!$H$4:$N$44,4,TRUE)))</f>
        <v>96</v>
      </c>
      <c r="O30" s="35">
        <f>IF(H30="","",IF($D30="m",VLOOKUP(H30,'RW-&gt;SW'!$A$4:$G$44,5,TRUE),VLOOKUP(H30,'RW-&gt;SW'!$H$4:$N$44,5,TRUE)))</f>
        <v>89</v>
      </c>
      <c r="P30" s="35">
        <f>IF(I30="","",IF($D30="m",VLOOKUP(I30,'RW-&gt;SW'!$A$4:$G$44,6,TRUE),VLOOKUP(I30,'RW-&gt;SW'!$H$4:$N$44,6,TRUE)))</f>
        <v>94</v>
      </c>
      <c r="Q30" s="36">
        <f>IF(J30="","",IF($D30="m",VLOOKUP(J30,'RW-&gt;SW'!$A$4:$G$44,7,TRUE),VLOOKUP(J30,'RW-&gt;SW'!$H$4:$N$44,7,TRUE)))</f>
        <v>103</v>
      </c>
      <c r="R30" s="40">
        <f t="shared" si="3"/>
        <v>28</v>
      </c>
      <c r="S30" s="36">
        <f>IF(R30="","",VLOOKUP($R30,'RW-&gt;SW'!$P$3:$Q$46,2,TRUE))</f>
        <v>112</v>
      </c>
      <c r="T30" s="89">
        <f>IF(ISERROR('Berechnung TYP'!Q26)=TRUE,"",'Berechnung TYP'!Q26)</f>
        <v>3</v>
      </c>
      <c r="U30" s="35" t="str">
        <f>IF(ISERROR('Berechnung TYP'!G26)=TRUE,"",'Berechnung TYP'!G26)</f>
        <v>I</v>
      </c>
      <c r="V30" s="35" t="str">
        <f>IF(ISERROR('Berechnung TYP'!H26)=TRUE,"",'Berechnung TYP'!H26)</f>
        <v>R</v>
      </c>
      <c r="W30" s="36" t="str">
        <f>IF(ISERROR('Berechnung TYP'!I26)=TRUE,"",'Berechnung TYP'!I26)</f>
        <v>C</v>
      </c>
      <c r="X30" s="70"/>
    </row>
    <row r="31" spans="1:24" x14ac:dyDescent="0.25">
      <c r="A31" s="45">
        <v>23</v>
      </c>
      <c r="B31" s="40" t="str">
        <f>IF(Urliste!B28&lt;&gt;0,Urliste!B28,"")</f>
        <v>WF07SA</v>
      </c>
      <c r="C31" s="45" t="str">
        <f t="shared" si="4"/>
        <v>23/m/</v>
      </c>
      <c r="D31" s="45" t="str">
        <f>IF(Urliste!C28&lt;&gt;0,Urliste!C28,"")</f>
        <v>m</v>
      </c>
      <c r="E31" s="40">
        <f>IF(OR(D31="m",D31="w"),Urliste!$D28+Urliste!$J28+Urliste!$P28+Urliste!$V28+Urliste!$AB28+Urliste!$AH28+Urliste!$AN28+Urliste!$AT28+Urliste!$AZ28+Urliste!$BF28,"")</f>
        <v>26</v>
      </c>
      <c r="F31" s="35">
        <f>IF(OR(D31="m",D31="w"),Urliste!$E28+Urliste!$K28+Urliste!$Q28+Urliste!$W28+Urliste!$AC28+Urliste!$AI28+Urliste!$AO28+Urliste!$AU28+Urliste!$BA28+Urliste!$BG28,"")</f>
        <v>45</v>
      </c>
      <c r="G31" s="35">
        <f>IF(OR(D31="m",D31="w"),Urliste!$F28+Urliste!$L28+Urliste!$R28+Urliste!$X28+Urliste!$AD28+Urliste!$AJ28+Urliste!$AP28+Urliste!$AV28+Urliste!$BB28+Urliste!$BH28,"")</f>
        <v>21</v>
      </c>
      <c r="H31" s="35">
        <f>IF(OR(D31="m",D31="w"),Urliste!$G28+Urliste!$M28+Urliste!$S28+Urliste!$Y28+Urliste!$AE28+Urliste!$AK28+Urliste!$AQ28+Urliste!$AW28+Urliste!$BC28+Urliste!$BI28,"")</f>
        <v>21</v>
      </c>
      <c r="I31" s="35">
        <f>IF(OR(D31="m",D31="w"),Urliste!$H28+Urliste!$N28+Urliste!$T28+Urliste!$Z28+Urliste!$AF28+Urliste!$AL28+Urliste!$AR28+Urliste!$AX28+Urliste!$BD28+Urliste!$BJ28,"")</f>
        <v>29</v>
      </c>
      <c r="J31" s="36">
        <f>IF(OR(D31="m",D31="w"),Urliste!$I28+Urliste!$O28+Urliste!$U28+Urliste!$AA28+Urliste!$AG28+Urliste!$AM28+Urliste!$AS28+Urliste!$AY28+Urliste!$BE28+Urliste!$BK28,"")</f>
        <v>19</v>
      </c>
      <c r="K31" s="35"/>
      <c r="L31" s="40">
        <f>IF(E31="","",IF($D31="m",VLOOKUP(E31,'RW-&gt;SW'!$A$4:$G$44,2,TRUE),VLOOKUP(E31,'RW-&gt;SW'!$H$4:$N$44,2,TRUE)))</f>
        <v>93</v>
      </c>
      <c r="M31" s="35">
        <f>IF(F31="","",IF($D31="m",VLOOKUP(F31,'RW-&gt;SW'!$A$4:$G$44,3,TRUE),VLOOKUP(F31,'RW-&gt;SW'!$H$4:$N$44,3,TRUE)))</f>
        <v>116</v>
      </c>
      <c r="N31" s="35">
        <f>IF(G31="","",IF($D31="m",VLOOKUP(G31,'RW-&gt;SW'!$A$4:$G$44,4,TRUE),VLOOKUP(G31,'RW-&gt;SW'!$H$4:$N$44,4,TRUE)))</f>
        <v>96</v>
      </c>
      <c r="O31" s="35">
        <f>IF(H31="","",IF($D31="m",VLOOKUP(H31,'RW-&gt;SW'!$A$4:$G$44,5,TRUE),VLOOKUP(H31,'RW-&gt;SW'!$H$4:$N$44,5,TRUE)))</f>
        <v>95</v>
      </c>
      <c r="P31" s="35">
        <f>IF(I31="","",IF($D31="m",VLOOKUP(I31,'RW-&gt;SW'!$A$4:$G$44,6,TRUE),VLOOKUP(I31,'RW-&gt;SW'!$H$4:$N$44,6,TRUE)))</f>
        <v>99</v>
      </c>
      <c r="Q31" s="36">
        <f>IF(J31="","",IF($D31="m",VLOOKUP(J31,'RW-&gt;SW'!$A$4:$G$44,7,TRUE),VLOOKUP(J31,'RW-&gt;SW'!$H$4:$N$44,7,TRUE)))</f>
        <v>91</v>
      </c>
      <c r="R31" s="40">
        <f t="shared" si="3"/>
        <v>26</v>
      </c>
      <c r="S31" s="36">
        <f>IF(R31="","",VLOOKUP($R31,'RW-&gt;SW'!$P$3:$Q$46,2,TRUE))</f>
        <v>110</v>
      </c>
      <c r="T31" s="89">
        <f>IF(ISERROR('Berechnung TYP'!Q27)=TRUE,"",'Berechnung TYP'!Q27)</f>
        <v>1</v>
      </c>
      <c r="U31" s="35" t="str">
        <f>IF(ISERROR('Berechnung TYP'!G27)=TRUE,"",'Berechnung TYP'!G27)</f>
        <v>I</v>
      </c>
      <c r="V31" s="35" t="str">
        <f>IF(ISERROR('Berechnung TYP'!H27)=TRUE,"",'Berechnung TYP'!H27)</f>
        <v>E</v>
      </c>
      <c r="W31" s="36" t="str">
        <f>IF(ISERROR('Berechnung TYP'!I27)=TRUE,"",'Berechnung TYP'!I27)</f>
        <v>A</v>
      </c>
      <c r="X31" s="70"/>
    </row>
    <row r="32" spans="1:24" x14ac:dyDescent="0.25">
      <c r="A32" s="45">
        <v>24</v>
      </c>
      <c r="B32" s="40" t="str">
        <f>IF(Urliste!B29&lt;&gt;0,Urliste!B29,"")</f>
        <v>XB09BE</v>
      </c>
      <c r="C32" s="45" t="str">
        <f t="shared" si="4"/>
        <v>24/m/</v>
      </c>
      <c r="D32" s="45" t="str">
        <f>IF(Urliste!C29&lt;&gt;0,Urliste!C29,"")</f>
        <v>m</v>
      </c>
      <c r="E32" s="40">
        <f>IF(OR(D32="m",D32="w"),Urliste!$D29+Urliste!$J29+Urliste!$P29+Urliste!$V29+Urliste!$AB29+Urliste!$AH29+Urliste!$AN29+Urliste!$AT29+Urliste!$AZ29+Urliste!$BF29,"")</f>
        <v>22</v>
      </c>
      <c r="F32" s="35">
        <f>IF(OR(D32="m",D32="w"),Urliste!$E29+Urliste!$K29+Urliste!$Q29+Urliste!$W29+Urliste!$AC29+Urliste!$AI29+Urliste!$AO29+Urliste!$AU29+Urliste!$BA29+Urliste!$BG29,"")</f>
        <v>46</v>
      </c>
      <c r="G32" s="35">
        <f>IF(OR(D32="m",D32="w"),Urliste!$F29+Urliste!$L29+Urliste!$R29+Urliste!$X29+Urliste!$AD29+Urliste!$AJ29+Urliste!$AP29+Urliste!$AV29+Urliste!$BB29+Urliste!$BH29,"")</f>
        <v>13</v>
      </c>
      <c r="H32" s="35">
        <f>IF(OR(D32="m",D32="w"),Urliste!$G29+Urliste!$M29+Urliste!$S29+Urliste!$Y29+Urliste!$AE29+Urliste!$AK29+Urliste!$AQ29+Urliste!$AW29+Urliste!$BC29+Urliste!$BI29,"")</f>
        <v>18</v>
      </c>
      <c r="I32" s="35">
        <f>IF(OR(D32="m",D32="w"),Urliste!$H29+Urliste!$N29+Urliste!$T29+Urliste!$Z29+Urliste!$AF29+Urliste!$AL29+Urliste!$AR29+Urliste!$AX29+Urliste!$BD29+Urliste!$BJ29,"")</f>
        <v>22</v>
      </c>
      <c r="J32" s="36">
        <f>IF(OR(D32="m",D32="w"),Urliste!$I29+Urliste!$O29+Urliste!$U29+Urliste!$AA29+Urliste!$AG29+Urliste!$AM29+Urliste!$AS29+Urliste!$AY29+Urliste!$BE29+Urliste!$BK29,"")</f>
        <v>25</v>
      </c>
      <c r="K32" s="35"/>
      <c r="L32" s="40">
        <f>IF(E32="","",IF($D32="m",VLOOKUP(E32,'RW-&gt;SW'!$A$4:$G$44,2,TRUE),VLOOKUP(E32,'RW-&gt;SW'!$H$4:$N$44,2,TRUE)))</f>
        <v>89</v>
      </c>
      <c r="M32" s="35">
        <f>IF(F32="","",IF($D32="m",VLOOKUP(F32,'RW-&gt;SW'!$A$4:$G$44,3,TRUE),VLOOKUP(F32,'RW-&gt;SW'!$H$4:$N$44,3,TRUE)))</f>
        <v>118</v>
      </c>
      <c r="N32" s="35">
        <f>IF(G32="","",IF($D32="m",VLOOKUP(G32,'RW-&gt;SW'!$A$4:$G$44,4,TRUE),VLOOKUP(G32,'RW-&gt;SW'!$H$4:$N$44,4,TRUE)))</f>
        <v>83</v>
      </c>
      <c r="O32" s="35">
        <f>IF(H32="","",IF($D32="m",VLOOKUP(H32,'RW-&gt;SW'!$A$4:$G$44,5,TRUE),VLOOKUP(H32,'RW-&gt;SW'!$H$4:$N$44,5,TRUE)))</f>
        <v>90</v>
      </c>
      <c r="P32" s="35">
        <f>IF(I32="","",IF($D32="m",VLOOKUP(I32,'RW-&gt;SW'!$A$4:$G$44,6,TRUE),VLOOKUP(I32,'RW-&gt;SW'!$H$4:$N$44,6,TRUE)))</f>
        <v>93</v>
      </c>
      <c r="Q32" s="36">
        <f>IF(J32="","",IF($D32="m",VLOOKUP(J32,'RW-&gt;SW'!$A$4:$G$44,7,TRUE),VLOOKUP(J32,'RW-&gt;SW'!$H$4:$N$44,7,TRUE)))</f>
        <v>99</v>
      </c>
      <c r="R32" s="40">
        <f t="shared" si="3"/>
        <v>33</v>
      </c>
      <c r="S32" s="36">
        <f>IF(R32="","",VLOOKUP($R32,'RW-&gt;SW'!$P$3:$Q$46,2,TRUE))</f>
        <v>118</v>
      </c>
      <c r="T32" s="89">
        <f>IF(ISERROR('Berechnung TYP'!Q28)=TRUE,"",'Berechnung TYP'!Q28)</f>
        <v>2</v>
      </c>
      <c r="U32" s="35" t="str">
        <f>IF(ISERROR('Berechnung TYP'!G28)=TRUE,"",'Berechnung TYP'!G28)</f>
        <v>I</v>
      </c>
      <c r="V32" s="35" t="str">
        <f>IF(ISERROR('Berechnung TYP'!H28)=TRUE,"",'Berechnung TYP'!H28)</f>
        <v>C</v>
      </c>
      <c r="W32" s="36" t="str">
        <f>IF(ISERROR('Berechnung TYP'!I28)=TRUE,"",'Berechnung TYP'!I28)</f>
        <v>E</v>
      </c>
      <c r="X32" s="70"/>
    </row>
    <row r="33" spans="1:24" x14ac:dyDescent="0.25">
      <c r="A33" s="45">
        <v>25</v>
      </c>
      <c r="B33" s="40" t="str">
        <f>IF(Urliste!B30&lt;&gt;0,Urliste!B30,"")</f>
        <v>YB10ER</v>
      </c>
      <c r="C33" s="45" t="str">
        <f t="shared" si="4"/>
        <v>25/w/</v>
      </c>
      <c r="D33" s="45" t="str">
        <f>IF(Urliste!C30&lt;&gt;0,Urliste!C30,"")</f>
        <v>w</v>
      </c>
      <c r="E33" s="40">
        <f>IF(OR(D33="m",D33="w"),Urliste!$D30+Urliste!$J30+Urliste!$P30+Urliste!$V30+Urliste!$AB30+Urliste!$AH30+Urliste!$AN30+Urliste!$AT30+Urliste!$AZ30+Urliste!$BF30,"")</f>
        <v>16</v>
      </c>
      <c r="F33" s="35">
        <f>IF(OR(D33="m",D33="w"),Urliste!$E30+Urliste!$K30+Urliste!$Q30+Urliste!$W30+Urliste!$AC30+Urliste!$AI30+Urliste!$AO30+Urliste!$AU30+Urliste!$BA30+Urliste!$BG30,"")</f>
        <v>23</v>
      </c>
      <c r="G33" s="35">
        <f>IF(OR(D33="m",D33="w"),Urliste!$F30+Urliste!$L30+Urliste!$R30+Urliste!$X30+Urliste!$AD30+Urliste!$AJ30+Urliste!$AP30+Urliste!$AV30+Urliste!$BB30+Urliste!$BH30,"")</f>
        <v>38</v>
      </c>
      <c r="H33" s="35">
        <f>IF(OR(D33="m",D33="w"),Urliste!$G30+Urliste!$M30+Urliste!$S30+Urliste!$Y30+Urliste!$AE30+Urliste!$AK30+Urliste!$AQ30+Urliste!$AW30+Urliste!$BC30+Urliste!$BI30,"")</f>
        <v>42</v>
      </c>
      <c r="I33" s="35">
        <f>IF(OR(D33="m",D33="w"),Urliste!$H30+Urliste!$N30+Urliste!$T30+Urliste!$Z30+Urliste!$AF30+Urliste!$AL30+Urliste!$AR30+Urliste!$AX30+Urliste!$BD30+Urliste!$BJ30,"")</f>
        <v>34</v>
      </c>
      <c r="J33" s="36">
        <f>IF(OR(D33="m",D33="w"),Urliste!$I30+Urliste!$O30+Urliste!$U30+Urliste!$AA30+Urliste!$AG30+Urliste!$AM30+Urliste!$AS30+Urliste!$AY30+Urliste!$BE30+Urliste!$BK30,"")</f>
        <v>21</v>
      </c>
      <c r="K33" s="35"/>
      <c r="L33" s="40">
        <f>IF(E33="","",IF($D33="m",VLOOKUP(E33,'RW-&gt;SW'!$A$4:$G$44,2,TRUE),VLOOKUP(E33,'RW-&gt;SW'!$H$4:$N$44,2,TRUE)))</f>
        <v>94</v>
      </c>
      <c r="M33" s="35">
        <f>IF(F33="","",IF($D33="m",VLOOKUP(F33,'RW-&gt;SW'!$A$4:$G$44,3,TRUE),VLOOKUP(F33,'RW-&gt;SW'!$H$4:$N$44,3,TRUE)))</f>
        <v>99</v>
      </c>
      <c r="N33" s="35">
        <f>IF(G33="","",IF($D33="m",VLOOKUP(G33,'RW-&gt;SW'!$A$4:$G$44,4,TRUE),VLOOKUP(G33,'RW-&gt;SW'!$H$4:$N$44,4,TRUE)))</f>
        <v>108</v>
      </c>
      <c r="O33" s="35">
        <f>IF(H33="","",IF($D33="m",VLOOKUP(H33,'RW-&gt;SW'!$A$4:$G$44,5,TRUE),VLOOKUP(H33,'RW-&gt;SW'!$H$4:$N$44,5,TRUE)))</f>
        <v>110</v>
      </c>
      <c r="P33" s="35">
        <f>IF(I33="","",IF($D33="m",VLOOKUP(I33,'RW-&gt;SW'!$A$4:$G$44,6,TRUE),VLOOKUP(I33,'RW-&gt;SW'!$H$4:$N$44,6,TRUE)))</f>
        <v>104</v>
      </c>
      <c r="Q33" s="36">
        <f>IF(J33="","",IF($D33="m",VLOOKUP(J33,'RW-&gt;SW'!$A$4:$G$44,7,TRUE),VLOOKUP(J33,'RW-&gt;SW'!$H$4:$N$44,7,TRUE)))</f>
        <v>97</v>
      </c>
      <c r="R33" s="40">
        <f t="shared" si="3"/>
        <v>26</v>
      </c>
      <c r="S33" s="36">
        <f>IF(R33="","",VLOOKUP($R33,'RW-&gt;SW'!$P$3:$Q$46,2,TRUE))</f>
        <v>110</v>
      </c>
      <c r="T33" s="89">
        <f>IF(ISERROR('Berechnung TYP'!Q29)=TRUE,"",'Berechnung TYP'!Q29)</f>
        <v>3</v>
      </c>
      <c r="U33" s="35" t="str">
        <f>IF(ISERROR('Berechnung TYP'!G29)=TRUE,"",'Berechnung TYP'!G29)</f>
        <v>S</v>
      </c>
      <c r="V33" s="35" t="str">
        <f>IF(ISERROR('Berechnung TYP'!H29)=TRUE,"",'Berechnung TYP'!H29)</f>
        <v>A</v>
      </c>
      <c r="W33" s="36" t="str">
        <f>IF(ISERROR('Berechnung TYP'!I29)=TRUE,"",'Berechnung TYP'!I29)</f>
        <v>E</v>
      </c>
      <c r="X33" s="70"/>
    </row>
    <row r="34" spans="1:24" x14ac:dyDescent="0.25">
      <c r="A34" s="45">
        <v>26</v>
      </c>
      <c r="B34" s="40" t="str">
        <f>IF(Urliste!B31&lt;&gt;0,Urliste!B31,"")</f>
        <v>ZB12CD</v>
      </c>
      <c r="C34" s="45" t="str">
        <f t="shared" si="4"/>
        <v>26/w/</v>
      </c>
      <c r="D34" s="45" t="str">
        <f>IF(Urliste!C31&lt;&gt;0,Urliste!C31,"")</f>
        <v>w</v>
      </c>
      <c r="E34" s="40">
        <f>IF(OR(D34="m",D34="w"),Urliste!$D31+Urliste!$J31+Urliste!$P31+Urliste!$V31+Urliste!$AB31+Urliste!$AH31+Urliste!$AN31+Urliste!$AT31+Urliste!$AZ31+Urliste!$BF31,"")</f>
        <v>24</v>
      </c>
      <c r="F34" s="35">
        <f>IF(OR(D34="m",D34="w"),Urliste!$E31+Urliste!$K31+Urliste!$Q31+Urliste!$W31+Urliste!$AC31+Urliste!$AI31+Urliste!$AO31+Urliste!$AU31+Urliste!$BA31+Urliste!$BG31,"")</f>
        <v>20</v>
      </c>
      <c r="G34" s="35">
        <f>IF(OR(D34="m",D34="w"),Urliste!$F31+Urliste!$L31+Urliste!$R31+Urliste!$X31+Urliste!$AD31+Urliste!$AJ31+Urliste!$AP31+Urliste!$AV31+Urliste!$BB31+Urliste!$BH31,"")</f>
        <v>16</v>
      </c>
      <c r="H34" s="35">
        <f>IF(OR(D34="m",D34="w"),Urliste!$G31+Urliste!$M31+Urliste!$S31+Urliste!$Y31+Urliste!$AE31+Urliste!$AK31+Urliste!$AQ31+Urliste!$AW31+Urliste!$BC31+Urliste!$BI31,"")</f>
        <v>26</v>
      </c>
      <c r="I34" s="35">
        <f>IF(OR(D34="m",D34="w"),Urliste!$H31+Urliste!$N31+Urliste!$T31+Urliste!$Z31+Urliste!$AF31+Urliste!$AL31+Urliste!$AR31+Urliste!$AX31+Urliste!$BD31+Urliste!$BJ31,"")</f>
        <v>12</v>
      </c>
      <c r="J34" s="36">
        <f>IF(OR(D34="m",D34="w"),Urliste!$I31+Urliste!$O31+Urliste!$U31+Urliste!$AA31+Urliste!$AG31+Urliste!$AM31+Urliste!$AS31+Urliste!$AY31+Urliste!$BE31+Urliste!$BK31,"")</f>
        <v>20</v>
      </c>
      <c r="K34" s="35"/>
      <c r="L34" s="40">
        <f>IF(E34="","",IF($D34="m",VLOOKUP(E34,'RW-&gt;SW'!$A$4:$G$44,2,TRUE),VLOOKUP(E34,'RW-&gt;SW'!$H$4:$N$44,2,TRUE)))</f>
        <v>106</v>
      </c>
      <c r="M34" s="35">
        <f>IF(F34="","",IF($D34="m",VLOOKUP(F34,'RW-&gt;SW'!$A$4:$G$44,3,TRUE),VLOOKUP(F34,'RW-&gt;SW'!$H$4:$N$44,3,TRUE)))</f>
        <v>95</v>
      </c>
      <c r="N34" s="35">
        <f>IF(G34="","",IF($D34="m",VLOOKUP(G34,'RW-&gt;SW'!$A$4:$G$44,4,TRUE),VLOOKUP(G34,'RW-&gt;SW'!$H$4:$N$44,4,TRUE)))</f>
        <v>82</v>
      </c>
      <c r="O34" s="35">
        <f>IF(H34="","",IF($D34="m",VLOOKUP(H34,'RW-&gt;SW'!$A$4:$G$44,5,TRUE),VLOOKUP(H34,'RW-&gt;SW'!$H$4:$N$44,5,TRUE)))</f>
        <v>92</v>
      </c>
      <c r="P34" s="35">
        <f>IF(I34="","",IF($D34="m",VLOOKUP(I34,'RW-&gt;SW'!$A$4:$G$44,6,TRUE),VLOOKUP(I34,'RW-&gt;SW'!$H$4:$N$44,6,TRUE)))</f>
        <v>80</v>
      </c>
      <c r="Q34" s="36">
        <f>IF(J34="","",IF($D34="m",VLOOKUP(J34,'RW-&gt;SW'!$A$4:$G$44,7,TRUE),VLOOKUP(J34,'RW-&gt;SW'!$H$4:$N$44,7,TRUE)))</f>
        <v>95</v>
      </c>
      <c r="R34" s="40">
        <f t="shared" si="3"/>
        <v>14</v>
      </c>
      <c r="S34" s="36">
        <f>IF(R34="","",VLOOKUP($R34,'RW-&gt;SW'!$P$3:$Q$46,2,TRUE))</f>
        <v>95</v>
      </c>
      <c r="T34" s="89">
        <f>IF(ISERROR('Berechnung TYP'!Q30)=TRUE,"",'Berechnung TYP'!Q30)</f>
        <v>3</v>
      </c>
      <c r="U34" s="35" t="str">
        <f>IF(ISERROR('Berechnung TYP'!G30)=TRUE,"",'Berechnung TYP'!G30)</f>
        <v>R</v>
      </c>
      <c r="V34" s="35" t="str">
        <f>IF(ISERROR('Berechnung TYP'!H30)=TRUE,"",'Berechnung TYP'!H30)</f>
        <v>I</v>
      </c>
      <c r="W34" s="36" t="str">
        <f>IF(ISERROR('Berechnung TYP'!I30)=TRUE,"",'Berechnung TYP'!I30)</f>
        <v>C</v>
      </c>
      <c r="X34" s="70"/>
    </row>
    <row r="35" spans="1:24" x14ac:dyDescent="0.25">
      <c r="A35" s="45">
        <v>27</v>
      </c>
      <c r="B35" s="40" t="str">
        <f>IF(Urliste!B32&lt;&gt;0,Urliste!B32,"")</f>
        <v>AH08TE</v>
      </c>
      <c r="C35" s="45" t="str">
        <f t="shared" si="4"/>
        <v>27/m/</v>
      </c>
      <c r="D35" s="45" t="str">
        <f>IF(Urliste!C32&lt;&gt;0,Urliste!C32,"")</f>
        <v>m</v>
      </c>
      <c r="E35" s="40">
        <f>IF(OR(D35="m",D35="w"),Urliste!$D32+Urliste!$J32+Urliste!$P32+Urliste!$V32+Urliste!$AB32+Urliste!$AH32+Urliste!$AN32+Urliste!$AT32+Urliste!$AZ32+Urliste!$BF32,"")</f>
        <v>19</v>
      </c>
      <c r="F35" s="35">
        <f>IF(OR(D35="m",D35="w"),Urliste!$E32+Urliste!$K32+Urliste!$Q32+Urliste!$W32+Urliste!$AC32+Urliste!$AI32+Urliste!$AO32+Urliste!$AU32+Urliste!$BA32+Urliste!$BG32,"")</f>
        <v>35</v>
      </c>
      <c r="G35" s="35">
        <f>IF(OR(D35="m",D35="w"),Urliste!$F32+Urliste!$L32+Urliste!$R32+Urliste!$X32+Urliste!$AD32+Urliste!$AJ32+Urliste!$AP32+Urliste!$AV32+Urliste!$BB32+Urliste!$BH32,"")</f>
        <v>21</v>
      </c>
      <c r="H35" s="35">
        <f>IF(OR(D35="m",D35="w"),Urliste!$G32+Urliste!$M32+Urliste!$S32+Urliste!$Y32+Urliste!$AE32+Urliste!$AK32+Urliste!$AQ32+Urliste!$AW32+Urliste!$BC32+Urliste!$BI32,"")</f>
        <v>17</v>
      </c>
      <c r="I35" s="35">
        <f>IF(OR(D35="m",D35="w"),Urliste!$H32+Urliste!$N32+Urliste!$T32+Urliste!$Z32+Urliste!$AF32+Urliste!$AL32+Urliste!$AR32+Urliste!$AX32+Urliste!$BD32+Urliste!$BJ32,"")</f>
        <v>20</v>
      </c>
      <c r="J35" s="36">
        <f>IF(OR(D35="m",D35="w"),Urliste!$I32+Urliste!$O32+Urliste!$U32+Urliste!$AA32+Urliste!$AG32+Urliste!$AM32+Urliste!$AS32+Urliste!$AY32+Urliste!$BE32+Urliste!$BK32,"")</f>
        <v>23</v>
      </c>
      <c r="K35" s="35"/>
      <c r="L35" s="40">
        <f>IF(E35="","",IF($D35="m",VLOOKUP(E35,'RW-&gt;SW'!$A$4:$G$44,2,TRUE),VLOOKUP(E35,'RW-&gt;SW'!$H$4:$N$44,2,TRUE)))</f>
        <v>86</v>
      </c>
      <c r="M35" s="35">
        <f>IF(F35="","",IF($D35="m",VLOOKUP(F35,'RW-&gt;SW'!$A$4:$G$44,3,TRUE),VLOOKUP(F35,'RW-&gt;SW'!$H$4:$N$44,3,TRUE)))</f>
        <v>105</v>
      </c>
      <c r="N35" s="35">
        <f>IF(G35="","",IF($D35="m",VLOOKUP(G35,'RW-&gt;SW'!$A$4:$G$44,4,TRUE),VLOOKUP(G35,'RW-&gt;SW'!$H$4:$N$44,4,TRUE)))</f>
        <v>96</v>
      </c>
      <c r="O35" s="35">
        <f>IF(H35="","",IF($D35="m",VLOOKUP(H35,'RW-&gt;SW'!$A$4:$G$44,5,TRUE),VLOOKUP(H35,'RW-&gt;SW'!$H$4:$N$44,5,TRUE)))</f>
        <v>89</v>
      </c>
      <c r="P35" s="35">
        <f>IF(I35="","",IF($D35="m",VLOOKUP(I35,'RW-&gt;SW'!$A$4:$G$44,6,TRUE),VLOOKUP(I35,'RW-&gt;SW'!$H$4:$N$44,6,TRUE)))</f>
        <v>91</v>
      </c>
      <c r="Q35" s="36">
        <f>IF(J35="","",IF($D35="m",VLOOKUP(J35,'RW-&gt;SW'!$A$4:$G$44,7,TRUE),VLOOKUP(J35,'RW-&gt;SW'!$H$4:$N$44,7,TRUE)))</f>
        <v>96</v>
      </c>
      <c r="R35" s="40">
        <f t="shared" si="3"/>
        <v>18</v>
      </c>
      <c r="S35" s="36">
        <f>IF(R35="","",VLOOKUP($R35,'RW-&gt;SW'!$P$3:$Q$46,2,TRUE))</f>
        <v>101</v>
      </c>
      <c r="T35" s="89">
        <f>IF(ISERROR('Berechnung TYP'!Q31)=TRUE,"",'Berechnung TYP'!Q31)</f>
        <v>3</v>
      </c>
      <c r="U35" s="35" t="str">
        <f>IF(ISERROR('Berechnung TYP'!G31)=TRUE,"",'Berechnung TYP'!G31)</f>
        <v>I</v>
      </c>
      <c r="V35" s="35" t="str">
        <f>IF(ISERROR('Berechnung TYP'!H31)=TRUE,"",'Berechnung TYP'!H31)</f>
        <v>A</v>
      </c>
      <c r="W35" s="36" t="str">
        <f>IF(ISERROR('Berechnung TYP'!I31)=TRUE,"",'Berechnung TYP'!I31)</f>
        <v>C</v>
      </c>
      <c r="X35" s="70"/>
    </row>
    <row r="36" spans="1:24" x14ac:dyDescent="0.25">
      <c r="A36" s="45">
        <v>28</v>
      </c>
      <c r="B36" s="40" t="str">
        <f>IF(Urliste!B33&lt;&gt;0,Urliste!B33,"")</f>
        <v>BG08TH</v>
      </c>
      <c r="C36" s="45" t="str">
        <f t="shared" si="4"/>
        <v>28/w/</v>
      </c>
      <c r="D36" s="45" t="str">
        <f>IF(Urliste!C33&lt;&gt;0,Urliste!C33,"")</f>
        <v>w</v>
      </c>
      <c r="E36" s="40">
        <f>IF(OR(D36="m",D36="w"),Urliste!$D33+Urliste!$J33+Urliste!$P33+Urliste!$V33+Urliste!$AB33+Urliste!$AH33+Urliste!$AN33+Urliste!$AT33+Urliste!$AZ33+Urliste!$BF33,"")</f>
        <v>16</v>
      </c>
      <c r="F36" s="35">
        <f>IF(OR(D36="m",D36="w"),Urliste!$E33+Urliste!$K33+Urliste!$Q33+Urliste!$W33+Urliste!$AC33+Urliste!$AI33+Urliste!$AO33+Urliste!$AU33+Urliste!$BA33+Urliste!$BG33,"")</f>
        <v>19</v>
      </c>
      <c r="G36" s="35">
        <f>IF(OR(D36="m",D36="w"),Urliste!$F33+Urliste!$L33+Urliste!$R33+Urliste!$X33+Urliste!$AD33+Urliste!$AJ33+Urliste!$AP33+Urliste!$AV33+Urliste!$BB33+Urliste!$BH33,"")</f>
        <v>38</v>
      </c>
      <c r="H36" s="35">
        <f>IF(OR(D36="m",D36="w"),Urliste!$G33+Urliste!$M33+Urliste!$S33+Urliste!$Y33+Urliste!$AE33+Urliste!$AK33+Urliste!$AQ33+Urliste!$AW33+Urliste!$BC33+Urliste!$BI33,"")</f>
        <v>33</v>
      </c>
      <c r="I36" s="35">
        <f>IF(OR(D36="m",D36="w"),Urliste!$H33+Urliste!$N33+Urliste!$T33+Urliste!$Z33+Urliste!$AF33+Urliste!$AL33+Urliste!$AR33+Urliste!$AX33+Urliste!$BD33+Urliste!$BJ33,"")</f>
        <v>37</v>
      </c>
      <c r="J36" s="36">
        <f>IF(OR(D36="m",D36="w"),Urliste!$I33+Urliste!$O33+Urliste!$U33+Urliste!$AA33+Urliste!$AG33+Urliste!$AM33+Urliste!$AS33+Urliste!$AY33+Urliste!$BE33+Urliste!$BK33,"")</f>
        <v>18</v>
      </c>
      <c r="K36" s="35"/>
      <c r="L36" s="40">
        <f>IF(E36="","",IF($D36="m",VLOOKUP(E36,'RW-&gt;SW'!$A$4:$G$44,2,TRUE),VLOOKUP(E36,'RW-&gt;SW'!$H$4:$N$44,2,TRUE)))</f>
        <v>94</v>
      </c>
      <c r="M36" s="35">
        <f>IF(F36="","",IF($D36="m",VLOOKUP(F36,'RW-&gt;SW'!$A$4:$G$44,3,TRUE),VLOOKUP(F36,'RW-&gt;SW'!$H$4:$N$44,3,TRUE)))</f>
        <v>94</v>
      </c>
      <c r="N36" s="35">
        <f>IF(G36="","",IF($D36="m",VLOOKUP(G36,'RW-&gt;SW'!$A$4:$G$44,4,TRUE),VLOOKUP(G36,'RW-&gt;SW'!$H$4:$N$44,4,TRUE)))</f>
        <v>108</v>
      </c>
      <c r="O36" s="35">
        <f>IF(H36="","",IF($D36="m",VLOOKUP(H36,'RW-&gt;SW'!$A$4:$G$44,5,TRUE),VLOOKUP(H36,'RW-&gt;SW'!$H$4:$N$44,5,TRUE)))</f>
        <v>99</v>
      </c>
      <c r="P36" s="35">
        <f>IF(I36="","",IF($D36="m",VLOOKUP(I36,'RW-&gt;SW'!$A$4:$G$44,6,TRUE),VLOOKUP(I36,'RW-&gt;SW'!$H$4:$N$44,6,TRUE)))</f>
        <v>108</v>
      </c>
      <c r="Q36" s="36">
        <f>IF(J36="","",IF($D36="m",VLOOKUP(J36,'RW-&gt;SW'!$A$4:$G$44,7,TRUE),VLOOKUP(J36,'RW-&gt;SW'!$H$4:$N$44,7,TRUE)))</f>
        <v>93</v>
      </c>
      <c r="R36" s="40">
        <f t="shared" si="3"/>
        <v>22</v>
      </c>
      <c r="S36" s="36">
        <f>IF(R36="","",VLOOKUP($R36,'RW-&gt;SW'!$P$3:$Q$46,2,TRUE))</f>
        <v>105</v>
      </c>
      <c r="T36" s="89">
        <f>IF(ISERROR('Berechnung TYP'!Q32)=TRUE,"",'Berechnung TYP'!Q32)</f>
        <v>2</v>
      </c>
      <c r="U36" s="35" t="str">
        <f>IF(ISERROR('Berechnung TYP'!G32)=TRUE,"",'Berechnung TYP'!G32)</f>
        <v>A</v>
      </c>
      <c r="V36" s="35" t="str">
        <f>IF(ISERROR('Berechnung TYP'!H32)=TRUE,"",'Berechnung TYP'!H32)</f>
        <v>E</v>
      </c>
      <c r="W36" s="36" t="str">
        <f>IF(ISERROR('Berechnung TYP'!I32)=TRUE,"",'Berechnung TYP'!I32)</f>
        <v>S</v>
      </c>
      <c r="X36" s="70"/>
    </row>
    <row r="37" spans="1:24" x14ac:dyDescent="0.25">
      <c r="A37" s="45">
        <v>29</v>
      </c>
      <c r="B37" s="40" t="str">
        <f>IF(Urliste!B34&lt;&gt;0,Urliste!B34,"")</f>
        <v>CH03LO</v>
      </c>
      <c r="C37" s="45" t="str">
        <f t="shared" si="4"/>
        <v>29/w/</v>
      </c>
      <c r="D37" s="45" t="str">
        <f>IF(Urliste!C34&lt;&gt;0,Urliste!C34,"")</f>
        <v>w</v>
      </c>
      <c r="E37" s="40">
        <f>IF(OR(D37="m",D37="w"),Urliste!$D34+Urliste!$J34+Urliste!$P34+Urliste!$V34+Urliste!$AB34+Urliste!$AH34+Urliste!$AN34+Urliste!$AT34+Urliste!$AZ34+Urliste!$BF34,"")</f>
        <v>11</v>
      </c>
      <c r="F37" s="35">
        <f>IF(OR(D37="m",D37="w"),Urliste!$E34+Urliste!$K34+Urliste!$Q34+Urliste!$W34+Urliste!$AC34+Urliste!$AI34+Urliste!$AO34+Urliste!$AU34+Urliste!$BA34+Urliste!$BG34,"")</f>
        <v>20</v>
      </c>
      <c r="G37" s="35">
        <f>IF(OR(D37="m",D37="w"),Urliste!$F34+Urliste!$L34+Urliste!$R34+Urliste!$X34+Urliste!$AD34+Urliste!$AJ34+Urliste!$AP34+Urliste!$AV34+Urliste!$BB34+Urliste!$BH34,"")</f>
        <v>35</v>
      </c>
      <c r="H37" s="35">
        <f>IF(OR(D37="m",D37="w"),Urliste!$G34+Urliste!$M34+Urliste!$S34+Urliste!$Y34+Urliste!$AE34+Urliste!$AK34+Urliste!$AQ34+Urliste!$AW34+Urliste!$BC34+Urliste!$BI34,"")</f>
        <v>49</v>
      </c>
      <c r="I37" s="35">
        <f>IF(OR(D37="m",D37="w"),Urliste!$H34+Urliste!$N34+Urliste!$T34+Urliste!$Z34+Urliste!$AF34+Urliste!$AL34+Urliste!$AR34+Urliste!$AX34+Urliste!$BD34+Urliste!$BJ34,"")</f>
        <v>40</v>
      </c>
      <c r="J37" s="36">
        <f>IF(OR(D37="m",D37="w"),Urliste!$I34+Urliste!$O34+Urliste!$U34+Urliste!$AA34+Urliste!$AG34+Urliste!$AM34+Urliste!$AS34+Urliste!$AY34+Urliste!$BE34+Urliste!$BK34,"")</f>
        <v>15</v>
      </c>
      <c r="K37" s="35"/>
      <c r="L37" s="40">
        <f>IF(E37="","",IF($D37="m",VLOOKUP(E37,'RW-&gt;SW'!$A$4:$G$44,2,TRUE),VLOOKUP(E37,'RW-&gt;SW'!$H$4:$N$44,2,TRUE)))</f>
        <v>77</v>
      </c>
      <c r="M37" s="35">
        <f>IF(F37="","",IF($D37="m",VLOOKUP(F37,'RW-&gt;SW'!$A$4:$G$44,3,TRUE),VLOOKUP(F37,'RW-&gt;SW'!$H$4:$N$44,3,TRUE)))</f>
        <v>95</v>
      </c>
      <c r="N37" s="35">
        <f>IF(G37="","",IF($D37="m",VLOOKUP(G37,'RW-&gt;SW'!$A$4:$G$44,4,TRUE),VLOOKUP(G37,'RW-&gt;SW'!$H$4:$N$44,4,TRUE)))</f>
        <v>105</v>
      </c>
      <c r="O37" s="35">
        <f>IF(H37="","",IF($D37="m",VLOOKUP(H37,'RW-&gt;SW'!$A$4:$G$44,5,TRUE),VLOOKUP(H37,'RW-&gt;SW'!$H$4:$N$44,5,TRUE)))</f>
        <v>124</v>
      </c>
      <c r="P37" s="35">
        <f>IF(I37="","",IF($D37="m",VLOOKUP(I37,'RW-&gt;SW'!$A$4:$G$44,6,TRUE),VLOOKUP(I37,'RW-&gt;SW'!$H$4:$N$44,6,TRUE)))</f>
        <v>111</v>
      </c>
      <c r="Q37" s="36">
        <f>IF(J37="","",IF($D37="m",VLOOKUP(J37,'RW-&gt;SW'!$A$4:$G$44,7,TRUE),VLOOKUP(J37,'RW-&gt;SW'!$H$4:$N$44,7,TRUE)))</f>
        <v>88</v>
      </c>
      <c r="R37" s="40">
        <f t="shared" si="3"/>
        <v>38</v>
      </c>
      <c r="S37" s="36">
        <f>IF(R37="","",VLOOKUP($R37,'RW-&gt;SW'!$P$3:$Q$46,2,TRUE))</f>
        <v>124</v>
      </c>
      <c r="T37" s="89">
        <f>IF(ISERROR('Berechnung TYP'!Q33)=TRUE,"",'Berechnung TYP'!Q33)</f>
        <v>3</v>
      </c>
      <c r="U37" s="35" t="str">
        <f>IF(ISERROR('Berechnung TYP'!G33)=TRUE,"",'Berechnung TYP'!G33)</f>
        <v>S</v>
      </c>
      <c r="V37" s="35" t="str">
        <f>IF(ISERROR('Berechnung TYP'!H33)=TRUE,"",'Berechnung TYP'!H33)</f>
        <v>E</v>
      </c>
      <c r="W37" s="36" t="str">
        <f>IF(ISERROR('Berechnung TYP'!I33)=TRUE,"",'Berechnung TYP'!I33)</f>
        <v>A</v>
      </c>
      <c r="X37" s="70"/>
    </row>
    <row r="38" spans="1:24" x14ac:dyDescent="0.25">
      <c r="A38" s="45">
        <v>30</v>
      </c>
      <c r="B38" s="40" t="str">
        <f>IF(Urliste!B35&lt;&gt;0,Urliste!B35,"")</f>
        <v>DA11PA</v>
      </c>
      <c r="C38" s="45" t="str">
        <f t="shared" si="4"/>
        <v>30/w/</v>
      </c>
      <c r="D38" s="45" t="str">
        <f>IF(Urliste!C35&lt;&gt;0,Urliste!C35,"")</f>
        <v>w</v>
      </c>
      <c r="E38" s="40">
        <f>IF(OR(D38="m",D38="w"),Urliste!$D35+Urliste!$J35+Urliste!$P35+Urliste!$V35+Urliste!$AB35+Urliste!$AH35+Urliste!$AN35+Urliste!$AT35+Urliste!$AZ35+Urliste!$BF35,"")</f>
        <v>13</v>
      </c>
      <c r="F38" s="35">
        <f>IF(OR(D38="m",D38="w"),Urliste!$E35+Urliste!$K35+Urliste!$Q35+Urliste!$W35+Urliste!$AC35+Urliste!$AI35+Urliste!$AO35+Urliste!$AU35+Urliste!$BA35+Urliste!$BG35,"")</f>
        <v>30</v>
      </c>
      <c r="G38" s="35">
        <f>IF(OR(D38="m",D38="w"),Urliste!$F35+Urliste!$L35+Urliste!$R35+Urliste!$X35+Urliste!$AD35+Urliste!$AJ35+Urliste!$AP35+Urliste!$AV35+Urliste!$BB35+Urliste!$BH35,"")</f>
        <v>30</v>
      </c>
      <c r="H38" s="35">
        <f>IF(OR(D38="m",D38="w"),Urliste!$G35+Urliste!$M35+Urliste!$S35+Urliste!$Y35+Urliste!$AE35+Urliste!$AK35+Urliste!$AQ35+Urliste!$AW35+Urliste!$BC35+Urliste!$BI35,"")</f>
        <v>46</v>
      </c>
      <c r="I38" s="35">
        <f>IF(OR(D38="m",D38="w"),Urliste!$H35+Urliste!$N35+Urliste!$T35+Urliste!$Z35+Urliste!$AF35+Urliste!$AL35+Urliste!$AR35+Urliste!$AX35+Urliste!$BD35+Urliste!$BJ35,"")</f>
        <v>40</v>
      </c>
      <c r="J38" s="36">
        <f>IF(OR(D38="m",D38="w"),Urliste!$I35+Urliste!$O35+Urliste!$U35+Urliste!$AA35+Urliste!$AG35+Urliste!$AM35+Urliste!$AS35+Urliste!$AY35+Urliste!$BE35+Urliste!$BK35,"")</f>
        <v>29</v>
      </c>
      <c r="K38" s="35"/>
      <c r="L38" s="40">
        <f>IF(E38="","",IF($D38="m",VLOOKUP(E38,'RW-&gt;SW'!$A$4:$G$44,2,TRUE),VLOOKUP(E38,'RW-&gt;SW'!$H$4:$N$44,2,TRUE)))</f>
        <v>88</v>
      </c>
      <c r="M38" s="35">
        <f>IF(F38="","",IF($D38="m",VLOOKUP(F38,'RW-&gt;SW'!$A$4:$G$44,3,TRUE),VLOOKUP(F38,'RW-&gt;SW'!$H$4:$N$44,3,TRUE)))</f>
        <v>106</v>
      </c>
      <c r="N38" s="35">
        <f>IF(G38="","",IF($D38="m",VLOOKUP(G38,'RW-&gt;SW'!$A$4:$G$44,4,TRUE),VLOOKUP(G38,'RW-&gt;SW'!$H$4:$N$44,4,TRUE)))</f>
        <v>99</v>
      </c>
      <c r="O38" s="35">
        <f>IF(H38="","",IF($D38="m",VLOOKUP(H38,'RW-&gt;SW'!$A$4:$G$44,5,TRUE),VLOOKUP(H38,'RW-&gt;SW'!$H$4:$N$44,5,TRUE)))</f>
        <v>116</v>
      </c>
      <c r="P38" s="35">
        <f>IF(I38="","",IF($D38="m",VLOOKUP(I38,'RW-&gt;SW'!$A$4:$G$44,6,TRUE),VLOOKUP(I38,'RW-&gt;SW'!$H$4:$N$44,6,TRUE)))</f>
        <v>111</v>
      </c>
      <c r="Q38" s="36">
        <f>IF(J38="","",IF($D38="m",VLOOKUP(J38,'RW-&gt;SW'!$A$4:$G$44,7,TRUE),VLOOKUP(J38,'RW-&gt;SW'!$H$4:$N$44,7,TRUE)))</f>
        <v>107</v>
      </c>
      <c r="R38" s="40">
        <f t="shared" si="3"/>
        <v>33</v>
      </c>
      <c r="S38" s="36">
        <f>IF(R38="","",VLOOKUP($R38,'RW-&gt;SW'!$P$3:$Q$46,2,TRUE))</f>
        <v>118</v>
      </c>
      <c r="T38" s="89">
        <f>IF(ISERROR('Berechnung TYP'!Q34)=TRUE,"",'Berechnung TYP'!Q34)</f>
        <v>3</v>
      </c>
      <c r="U38" s="35" t="str">
        <f>IF(ISERROR('Berechnung TYP'!G34)=TRUE,"",'Berechnung TYP'!G34)</f>
        <v>S</v>
      </c>
      <c r="V38" s="35" t="str">
        <f>IF(ISERROR('Berechnung TYP'!H34)=TRUE,"",'Berechnung TYP'!H34)</f>
        <v>E</v>
      </c>
      <c r="W38" s="36" t="str">
        <f>IF(ISERROR('Berechnung TYP'!I34)=TRUE,"",'Berechnung TYP'!I34)</f>
        <v>C</v>
      </c>
      <c r="X38" s="70"/>
    </row>
    <row r="39" spans="1:24" x14ac:dyDescent="0.25">
      <c r="A39" s="45">
        <v>31</v>
      </c>
      <c r="B39" s="40" t="str">
        <f>IF(Urliste!B36&lt;&gt;0,Urliste!B36,"")</f>
        <v/>
      </c>
      <c r="C39" s="45" t="str">
        <f t="shared" si="4"/>
        <v/>
      </c>
      <c r="D39" s="45" t="str">
        <f>IF(Urliste!C36&lt;&gt;0,Urliste!C36,"")</f>
        <v/>
      </c>
      <c r="E39" s="40" t="str">
        <f>IF(OR(D39="m",D39="w"),Urliste!$D36+Urliste!$J36+Urliste!$P36+Urliste!$V36+Urliste!$AB36+Urliste!$AH36+Urliste!$AN36+Urliste!$AT36+Urliste!$AZ36+Urliste!$BF36,"")</f>
        <v/>
      </c>
      <c r="F39" s="35" t="str">
        <f>IF(OR(D39="m",D39="w"),Urliste!$E36+Urliste!$K36+Urliste!$Q36+Urliste!$W36+Urliste!$AC36+Urliste!$AI36+Urliste!$AO36+Urliste!$AU36+Urliste!$BA36+Urliste!$BG36,"")</f>
        <v/>
      </c>
      <c r="G39" s="35" t="str">
        <f>IF(OR(D39="m",D39="w"),Urliste!$F36+Urliste!$L36+Urliste!$R36+Urliste!$X36+Urliste!$AD36+Urliste!$AJ36+Urliste!$AP36+Urliste!$AV36+Urliste!$BB36+Urliste!$BH36,"")</f>
        <v/>
      </c>
      <c r="H39" s="35" t="str">
        <f>IF(OR(D39="m",D39="w"),Urliste!$G36+Urliste!$M36+Urliste!$S36+Urliste!$Y36+Urliste!$AE36+Urliste!$AK36+Urliste!$AQ36+Urliste!$AW36+Urliste!$BC36+Urliste!$BI36,"")</f>
        <v/>
      </c>
      <c r="I39" s="35" t="str">
        <f>IF(OR(D39="m",D39="w"),Urliste!$H36+Urliste!$N36+Urliste!$T36+Urliste!$Z36+Urliste!$AF36+Urliste!$AL36+Urliste!$AR36+Urliste!$AX36+Urliste!$BD36+Urliste!$BJ36,"")</f>
        <v/>
      </c>
      <c r="J39" s="36" t="str">
        <f>IF(OR(D39="m",D39="w"),Urliste!$I36+Urliste!$O36+Urliste!$U36+Urliste!$AA36+Urliste!$AG36+Urliste!$AM36+Urliste!$AS36+Urliste!$AY36+Urliste!$BE36+Urliste!$BK36,"")</f>
        <v/>
      </c>
      <c r="K39" s="35"/>
      <c r="L39" s="40" t="str">
        <f>IF(E39="","",IF($D39="m",VLOOKUP(E39,'RW-&gt;SW'!$A$4:$G$44,2,TRUE),VLOOKUP(E39,'RW-&gt;SW'!$H$4:$N$44,2,TRUE)))</f>
        <v/>
      </c>
      <c r="M39" s="35" t="str">
        <f>IF(F39="","",IF($D39="m",VLOOKUP(F39,'RW-&gt;SW'!$A$4:$G$44,3,TRUE),VLOOKUP(F39,'RW-&gt;SW'!$H$4:$N$44,3,TRUE)))</f>
        <v/>
      </c>
      <c r="N39" s="35" t="str">
        <f>IF(G39="","",IF($D39="m",VLOOKUP(G39,'RW-&gt;SW'!$A$4:$G$44,4,TRUE),VLOOKUP(G39,'RW-&gt;SW'!$H$4:$N$44,4,TRUE)))</f>
        <v/>
      </c>
      <c r="O39" s="35" t="str">
        <f>IF(H39="","",IF($D39="m",VLOOKUP(H39,'RW-&gt;SW'!$A$4:$G$44,5,TRUE),VLOOKUP(H39,'RW-&gt;SW'!$H$4:$N$44,5,TRUE)))</f>
        <v/>
      </c>
      <c r="P39" s="35" t="str">
        <f>IF(I39="","",IF($D39="m",VLOOKUP(I39,'RW-&gt;SW'!$A$4:$G$44,6,TRUE),VLOOKUP(I39,'RW-&gt;SW'!$H$4:$N$44,6,TRUE)))</f>
        <v/>
      </c>
      <c r="Q39" s="36" t="str">
        <f>IF(J39="","",IF($D39="m",VLOOKUP(J39,'RW-&gt;SW'!$A$4:$G$44,7,TRUE),VLOOKUP(J39,'RW-&gt;SW'!$H$4:$N$44,7,TRUE)))</f>
        <v/>
      </c>
      <c r="R39" s="40" t="str">
        <f t="shared" si="3"/>
        <v/>
      </c>
      <c r="S39" s="36" t="str">
        <f>IF(R39="","",VLOOKUP($R39,'RW-&gt;SW'!$P$3:$Q$46,2,TRUE))</f>
        <v/>
      </c>
      <c r="T39" s="89" t="str">
        <f>IF(ISERROR('Berechnung TYP'!Q35)=TRUE,"",'Berechnung TYP'!Q35)</f>
        <v/>
      </c>
      <c r="U39" s="35" t="str">
        <f>IF(ISERROR('Berechnung TYP'!G35)=TRUE,"",'Berechnung TYP'!G35)</f>
        <v/>
      </c>
      <c r="V39" s="35" t="str">
        <f>IF(ISERROR('Berechnung TYP'!H35)=TRUE,"",'Berechnung TYP'!H35)</f>
        <v/>
      </c>
      <c r="W39" s="36" t="str">
        <f>IF(ISERROR('Berechnung TYP'!I35)=TRUE,"",'Berechnung TYP'!I35)</f>
        <v/>
      </c>
      <c r="X39" s="70"/>
    </row>
    <row r="40" spans="1:24" x14ac:dyDescent="0.25">
      <c r="A40" s="45">
        <v>32</v>
      </c>
      <c r="B40" s="40" t="str">
        <f>IF(Urliste!B37&lt;&gt;0,Urliste!B37,"")</f>
        <v/>
      </c>
      <c r="C40" s="45" t="str">
        <f t="shared" si="4"/>
        <v/>
      </c>
      <c r="D40" s="45" t="str">
        <f>IF(Urliste!C37&lt;&gt;0,Urliste!C37,"")</f>
        <v/>
      </c>
      <c r="E40" s="40" t="str">
        <f>IF(OR(D40="m",D40="w"),Urliste!$D37+Urliste!$J37+Urliste!$P37+Urliste!$V37+Urliste!$AB37+Urliste!$AH37+Urliste!$AN37+Urliste!$AT37+Urliste!$AZ37+Urliste!$BF37,"")</f>
        <v/>
      </c>
      <c r="F40" s="35" t="str">
        <f>IF(OR(D40="m",D40="w"),Urliste!$E37+Urliste!$K37+Urliste!$Q37+Urliste!$W37+Urliste!$AC37+Urliste!$AI37+Urliste!$AO37+Urliste!$AU37+Urliste!$BA37+Urliste!$BG37,"")</f>
        <v/>
      </c>
      <c r="G40" s="35" t="str">
        <f>IF(OR(D40="m",D40="w"),Urliste!$F37+Urliste!$L37+Urliste!$R37+Urliste!$X37+Urliste!$AD37+Urliste!$AJ37+Urliste!$AP37+Urliste!$AV37+Urliste!$BB37+Urliste!$BH37,"")</f>
        <v/>
      </c>
      <c r="H40" s="35" t="str">
        <f>IF(OR(D40="m",D40="w"),Urliste!$G37+Urliste!$M37+Urliste!$S37+Urliste!$Y37+Urliste!$AE37+Urliste!$AK37+Urliste!$AQ37+Urliste!$AW37+Urliste!$BC37+Urliste!$BI37,"")</f>
        <v/>
      </c>
      <c r="I40" s="35" t="str">
        <f>IF(OR(D40="m",D40="w"),Urliste!$H37+Urliste!$N37+Urliste!$T37+Urliste!$Z37+Urliste!$AF37+Urliste!$AL37+Urliste!$AR37+Urliste!$AX37+Urliste!$BD37+Urliste!$BJ37,"")</f>
        <v/>
      </c>
      <c r="J40" s="36" t="str">
        <f>IF(OR(D40="m",D40="w"),Urliste!$I37+Urliste!$O37+Urliste!$U37+Urliste!$AA37+Urliste!$AG37+Urliste!$AM37+Urliste!$AS37+Urliste!$AY37+Urliste!$BE37+Urliste!$BK37,"")</f>
        <v/>
      </c>
      <c r="K40" s="35"/>
      <c r="L40" s="40" t="str">
        <f>IF(E40="","",IF($D40="m",VLOOKUP(E40,'RW-&gt;SW'!$A$4:$G$44,2,TRUE),VLOOKUP(E40,'RW-&gt;SW'!$H$4:$N$44,2,TRUE)))</f>
        <v/>
      </c>
      <c r="M40" s="35" t="str">
        <f>IF(F40="","",IF($D40="m",VLOOKUP(F40,'RW-&gt;SW'!$A$4:$G$44,3,TRUE),VLOOKUP(F40,'RW-&gt;SW'!$H$4:$N$44,3,TRUE)))</f>
        <v/>
      </c>
      <c r="N40" s="35" t="str">
        <f>IF(G40="","",IF($D40="m",VLOOKUP(G40,'RW-&gt;SW'!$A$4:$G$44,4,TRUE),VLOOKUP(G40,'RW-&gt;SW'!$H$4:$N$44,4,TRUE)))</f>
        <v/>
      </c>
      <c r="O40" s="35" t="str">
        <f>IF(H40="","",IF($D40="m",VLOOKUP(H40,'RW-&gt;SW'!$A$4:$G$44,5,TRUE),VLOOKUP(H40,'RW-&gt;SW'!$H$4:$N$44,5,TRUE)))</f>
        <v/>
      </c>
      <c r="P40" s="35" t="str">
        <f>IF(I40="","",IF($D40="m",VLOOKUP(I40,'RW-&gt;SW'!$A$4:$G$44,6,TRUE),VLOOKUP(I40,'RW-&gt;SW'!$H$4:$N$44,6,TRUE)))</f>
        <v/>
      </c>
      <c r="Q40" s="36" t="str">
        <f>IF(J40="","",IF($D40="m",VLOOKUP(J40,'RW-&gt;SW'!$A$4:$G$44,7,TRUE),VLOOKUP(J40,'RW-&gt;SW'!$H$4:$N$44,7,TRUE)))</f>
        <v/>
      </c>
      <c r="R40" s="40" t="str">
        <f t="shared" si="3"/>
        <v/>
      </c>
      <c r="S40" s="36" t="str">
        <f>IF(R40="","",VLOOKUP($R40,'RW-&gt;SW'!$P$3:$Q$46,2,TRUE))</f>
        <v/>
      </c>
      <c r="T40" s="89" t="str">
        <f>IF(ISERROR('Berechnung TYP'!Q36)=TRUE,"",'Berechnung TYP'!Q36)</f>
        <v/>
      </c>
      <c r="U40" s="35" t="str">
        <f>IF(ISERROR('Berechnung TYP'!G36)=TRUE,"",'Berechnung TYP'!G36)</f>
        <v/>
      </c>
      <c r="V40" s="35" t="str">
        <f>IF(ISERROR('Berechnung TYP'!H36)=TRUE,"",'Berechnung TYP'!H36)</f>
        <v/>
      </c>
      <c r="W40" s="36" t="str">
        <f>IF(ISERROR('Berechnung TYP'!I36)=TRUE,"",'Berechnung TYP'!I36)</f>
        <v/>
      </c>
      <c r="X40" s="70"/>
    </row>
    <row r="41" spans="1:24" x14ac:dyDescent="0.25">
      <c r="A41" s="45">
        <v>33</v>
      </c>
      <c r="B41" s="40" t="str">
        <f>IF(Urliste!B38&lt;&gt;0,Urliste!B38,"")</f>
        <v/>
      </c>
      <c r="C41" s="45" t="str">
        <f t="shared" si="4"/>
        <v/>
      </c>
      <c r="D41" s="45" t="str">
        <f>IF(Urliste!C38&lt;&gt;0,Urliste!C38,"")</f>
        <v/>
      </c>
      <c r="E41" s="40" t="str">
        <f>IF(OR(D41="m",D41="w"),Urliste!$D38+Urliste!$J38+Urliste!$P38+Urliste!$V38+Urliste!$AB38+Urliste!$AH38+Urliste!$AN38+Urliste!$AT38+Urliste!$AZ38+Urliste!$BF38,"")</f>
        <v/>
      </c>
      <c r="F41" s="35" t="str">
        <f>IF(OR(D41="m",D41="w"),Urliste!$E38+Urliste!$K38+Urliste!$Q38+Urliste!$W38+Urliste!$AC38+Urliste!$AI38+Urliste!$AO38+Urliste!$AU38+Urliste!$BA38+Urliste!$BG38,"")</f>
        <v/>
      </c>
      <c r="G41" s="35" t="str">
        <f>IF(OR(D41="m",D41="w"),Urliste!$F38+Urliste!$L38+Urliste!$R38+Urliste!$X38+Urliste!$AD38+Urliste!$AJ38+Urliste!$AP38+Urliste!$AV38+Urliste!$BB38+Urliste!$BH38,"")</f>
        <v/>
      </c>
      <c r="H41" s="35" t="str">
        <f>IF(OR(D41="m",D41="w"),Urliste!$G38+Urliste!$M38+Urliste!$S38+Urliste!$Y38+Urliste!$AE38+Urliste!$AK38+Urliste!$AQ38+Urliste!$AW38+Urliste!$BC38+Urliste!$BI38,"")</f>
        <v/>
      </c>
      <c r="I41" s="35" t="str">
        <f>IF(OR(D41="m",D41="w"),Urliste!$H38+Urliste!$N38+Urliste!$T38+Urliste!$Z38+Urliste!$AF38+Urliste!$AL38+Urliste!$AR38+Urliste!$AX38+Urliste!$BD38+Urliste!$BJ38,"")</f>
        <v/>
      </c>
      <c r="J41" s="36" t="str">
        <f>IF(OR(D41="m",D41="w"),Urliste!$I38+Urliste!$O38+Urliste!$U38+Urliste!$AA38+Urliste!$AG38+Urliste!$AM38+Urliste!$AS38+Urliste!$AY38+Urliste!$BE38+Urliste!$BK38,"")</f>
        <v/>
      </c>
      <c r="K41" s="35"/>
      <c r="L41" s="40" t="str">
        <f>IF(E41="","",IF($D41="m",VLOOKUP(E41,'RW-&gt;SW'!$A$4:$G$44,2,TRUE),VLOOKUP(E41,'RW-&gt;SW'!$H$4:$N$44,2,TRUE)))</f>
        <v/>
      </c>
      <c r="M41" s="35" t="str">
        <f>IF(F41="","",IF($D41="m",VLOOKUP(F41,'RW-&gt;SW'!$A$4:$G$44,3,TRUE),VLOOKUP(F41,'RW-&gt;SW'!$H$4:$N$44,3,TRUE)))</f>
        <v/>
      </c>
      <c r="N41" s="35" t="str">
        <f>IF(G41="","",IF($D41="m",VLOOKUP(G41,'RW-&gt;SW'!$A$4:$G$44,4,TRUE),VLOOKUP(G41,'RW-&gt;SW'!$H$4:$N$44,4,TRUE)))</f>
        <v/>
      </c>
      <c r="O41" s="35" t="str">
        <f>IF(H41="","",IF($D41="m",VLOOKUP(H41,'RW-&gt;SW'!$A$4:$G$44,5,TRUE),VLOOKUP(H41,'RW-&gt;SW'!$H$4:$N$44,5,TRUE)))</f>
        <v/>
      </c>
      <c r="P41" s="35" t="str">
        <f>IF(I41="","",IF($D41="m",VLOOKUP(I41,'RW-&gt;SW'!$A$4:$G$44,6,TRUE),VLOOKUP(I41,'RW-&gt;SW'!$H$4:$N$44,6,TRUE)))</f>
        <v/>
      </c>
      <c r="Q41" s="36" t="str">
        <f>IF(J41="","",IF($D41="m",VLOOKUP(J41,'RW-&gt;SW'!$A$4:$G$44,7,TRUE),VLOOKUP(J41,'RW-&gt;SW'!$H$4:$N$44,7,TRUE)))</f>
        <v/>
      </c>
      <c r="R41" s="40" t="str">
        <f t="shared" si="3"/>
        <v/>
      </c>
      <c r="S41" s="36" t="str">
        <f>IF(R41="","",VLOOKUP($R41,'RW-&gt;SW'!$P$3:$Q$46,2,TRUE))</f>
        <v/>
      </c>
      <c r="T41" s="89" t="str">
        <f>IF(ISERROR('Berechnung TYP'!Q37)=TRUE,"",'Berechnung TYP'!Q37)</f>
        <v/>
      </c>
      <c r="U41" s="35" t="str">
        <f>IF(ISERROR('Berechnung TYP'!G37)=TRUE,"",'Berechnung TYP'!G37)</f>
        <v/>
      </c>
      <c r="V41" s="35" t="str">
        <f>IF(ISERROR('Berechnung TYP'!H37)=TRUE,"",'Berechnung TYP'!H37)</f>
        <v/>
      </c>
      <c r="W41" s="36" t="str">
        <f>IF(ISERROR('Berechnung TYP'!I37)=TRUE,"",'Berechnung TYP'!I37)</f>
        <v/>
      </c>
      <c r="X41" s="70"/>
    </row>
    <row r="42" spans="1:24" x14ac:dyDescent="0.25">
      <c r="A42" s="45">
        <v>34</v>
      </c>
      <c r="B42" s="40" t="str">
        <f>IF(Urliste!B39&lt;&gt;0,Urliste!B39,"")</f>
        <v/>
      </c>
      <c r="C42" s="45" t="str">
        <f t="shared" si="4"/>
        <v/>
      </c>
      <c r="D42" s="45" t="str">
        <f>IF(Urliste!C39&lt;&gt;0,Urliste!C39,"")</f>
        <v/>
      </c>
      <c r="E42" s="40" t="str">
        <f>IF(OR(D42="m",D42="w"),Urliste!$D39+Urliste!$J39+Urliste!$P39+Urliste!$V39+Urliste!$AB39+Urliste!$AH39+Urliste!$AN39+Urliste!$AT39+Urliste!$AZ39+Urliste!$BF39,"")</f>
        <v/>
      </c>
      <c r="F42" s="35" t="str">
        <f>IF(OR(D42="m",D42="w"),Urliste!$E39+Urliste!$K39+Urliste!$Q39+Urliste!$W39+Urliste!$AC39+Urliste!$AI39+Urliste!$AO39+Urliste!$AU39+Urliste!$BA39+Urliste!$BG39,"")</f>
        <v/>
      </c>
      <c r="G42" s="35" t="str">
        <f>IF(OR(D42="m",D42="w"),Urliste!$F39+Urliste!$L39+Urliste!$R39+Urliste!$X39+Urliste!$AD39+Urliste!$AJ39+Urliste!$AP39+Urliste!$AV39+Urliste!$BB39+Urliste!$BH39,"")</f>
        <v/>
      </c>
      <c r="H42" s="35" t="str">
        <f>IF(OR(D42="m",D42="w"),Urliste!$G39+Urliste!$M39+Urliste!$S39+Urliste!$Y39+Urliste!$AE39+Urliste!$AK39+Urliste!$AQ39+Urliste!$AW39+Urliste!$BC39+Urliste!$BI39,"")</f>
        <v/>
      </c>
      <c r="I42" s="35" t="str">
        <f>IF(OR(D42="m",D42="w"),Urliste!$H39+Urliste!$N39+Urliste!$T39+Urliste!$Z39+Urliste!$AF39+Urliste!$AL39+Urliste!$AR39+Urliste!$AX39+Urliste!$BD39+Urliste!$BJ39,"")</f>
        <v/>
      </c>
      <c r="J42" s="36" t="str">
        <f>IF(OR(D42="m",D42="w"),Urliste!$I39+Urliste!$O39+Urliste!$U39+Urliste!$AA39+Urliste!$AG39+Urliste!$AM39+Urliste!$AS39+Urliste!$AY39+Urliste!$BE39+Urliste!$BK39,"")</f>
        <v/>
      </c>
      <c r="K42" s="35"/>
      <c r="L42" s="40" t="str">
        <f>IF(E42="","",IF($D42="m",VLOOKUP(E42,'RW-&gt;SW'!$A$4:$G$44,2,TRUE),VLOOKUP(E42,'RW-&gt;SW'!$H$4:$N$44,2,TRUE)))</f>
        <v/>
      </c>
      <c r="M42" s="35" t="str">
        <f>IF(F42="","",IF($D42="m",VLOOKUP(F42,'RW-&gt;SW'!$A$4:$G$44,3,TRUE),VLOOKUP(F42,'RW-&gt;SW'!$H$4:$N$44,3,TRUE)))</f>
        <v/>
      </c>
      <c r="N42" s="35" t="str">
        <f>IF(G42="","",IF($D42="m",VLOOKUP(G42,'RW-&gt;SW'!$A$4:$G$44,4,TRUE),VLOOKUP(G42,'RW-&gt;SW'!$H$4:$N$44,4,TRUE)))</f>
        <v/>
      </c>
      <c r="O42" s="35" t="str">
        <f>IF(H42="","",IF($D42="m",VLOOKUP(H42,'RW-&gt;SW'!$A$4:$G$44,5,TRUE),VLOOKUP(H42,'RW-&gt;SW'!$H$4:$N$44,5,TRUE)))</f>
        <v/>
      </c>
      <c r="P42" s="35" t="str">
        <f>IF(I42="","",IF($D42="m",VLOOKUP(I42,'RW-&gt;SW'!$A$4:$G$44,6,TRUE),VLOOKUP(I42,'RW-&gt;SW'!$H$4:$N$44,6,TRUE)))</f>
        <v/>
      </c>
      <c r="Q42" s="36" t="str">
        <f>IF(J42="","",IF($D42="m",VLOOKUP(J42,'RW-&gt;SW'!$A$4:$G$44,7,TRUE),VLOOKUP(J42,'RW-&gt;SW'!$H$4:$N$44,7,TRUE)))</f>
        <v/>
      </c>
      <c r="R42" s="40" t="str">
        <f t="shared" si="3"/>
        <v/>
      </c>
      <c r="S42" s="36" t="str">
        <f>IF(R42="","",VLOOKUP($R42,'RW-&gt;SW'!$P$3:$Q$46,2,TRUE))</f>
        <v/>
      </c>
      <c r="T42" s="89" t="str">
        <f>IF(ISERROR('Berechnung TYP'!Q38)=TRUE,"",'Berechnung TYP'!Q38)</f>
        <v/>
      </c>
      <c r="U42" s="35" t="str">
        <f>IF(ISERROR('Berechnung TYP'!G38)=TRUE,"",'Berechnung TYP'!G38)</f>
        <v/>
      </c>
      <c r="V42" s="35" t="str">
        <f>IF(ISERROR('Berechnung TYP'!H38)=TRUE,"",'Berechnung TYP'!H38)</f>
        <v/>
      </c>
      <c r="W42" s="36" t="str">
        <f>IF(ISERROR('Berechnung TYP'!I38)=TRUE,"",'Berechnung TYP'!I38)</f>
        <v/>
      </c>
      <c r="X42" s="70"/>
    </row>
    <row r="43" spans="1:24" x14ac:dyDescent="0.25">
      <c r="A43" s="45">
        <v>35</v>
      </c>
      <c r="B43" s="40" t="str">
        <f>IF(Urliste!B40&lt;&gt;0,Urliste!B40,"")</f>
        <v/>
      </c>
      <c r="C43" s="45" t="str">
        <f t="shared" si="4"/>
        <v/>
      </c>
      <c r="D43" s="45" t="str">
        <f>IF(Urliste!C40&lt;&gt;0,Urliste!C40,"")</f>
        <v/>
      </c>
      <c r="E43" s="40" t="str">
        <f>IF(OR(D43="m",D43="w"),Urliste!$D40+Urliste!$J40+Urliste!$P40+Urliste!$V40+Urliste!$AB40+Urliste!$AH40+Urliste!$AN40+Urliste!$AT40+Urliste!$AZ40+Urliste!$BF40,"")</f>
        <v/>
      </c>
      <c r="F43" s="35" t="str">
        <f>IF(OR(D43="m",D43="w"),Urliste!$E40+Urliste!$K40+Urliste!$Q40+Urliste!$W40+Urliste!$AC40+Urliste!$AI40+Urliste!$AO40+Urliste!$AU40+Urliste!$BA40+Urliste!$BG40,"")</f>
        <v/>
      </c>
      <c r="G43" s="35" t="str">
        <f>IF(OR(D43="m",D43="w"),Urliste!$F40+Urliste!$L40+Urliste!$R40+Urliste!$X40+Urliste!$AD40+Urliste!$AJ40+Urliste!$AP40+Urliste!$AV40+Urliste!$BB40+Urliste!$BH40,"")</f>
        <v/>
      </c>
      <c r="H43" s="35" t="str">
        <f>IF(OR(D43="m",D43="w"),Urliste!$G40+Urliste!$M40+Urliste!$S40+Urliste!$Y40+Urliste!$AE40+Urliste!$AK40+Urliste!$AQ40+Urliste!$AW40+Urliste!$BC40+Urliste!$BI40,"")</f>
        <v/>
      </c>
      <c r="I43" s="35" t="str">
        <f>IF(OR(D43="m",D43="w"),Urliste!$H40+Urliste!$N40+Urliste!$T40+Urliste!$Z40+Urliste!$AF40+Urliste!$AL40+Urliste!$AR40+Urliste!$AX40+Urliste!$BD40+Urliste!$BJ40,"")</f>
        <v/>
      </c>
      <c r="J43" s="36" t="str">
        <f>IF(OR(D43="m",D43="w"),Urliste!$I40+Urliste!$O40+Urliste!$U40+Urliste!$AA40+Urliste!$AG40+Urliste!$AM40+Urliste!$AS40+Urliste!$AY40+Urliste!$BE40+Urliste!$BK40,"")</f>
        <v/>
      </c>
      <c r="K43" s="35"/>
      <c r="L43" s="40" t="str">
        <f>IF(E43="","",IF($D43="m",VLOOKUP(E43,'RW-&gt;SW'!$A$4:$G$44,2,TRUE),VLOOKUP(E43,'RW-&gt;SW'!$H$4:$N$44,2,TRUE)))</f>
        <v/>
      </c>
      <c r="M43" s="35" t="str">
        <f>IF(F43="","",IF($D43="m",VLOOKUP(F43,'RW-&gt;SW'!$A$4:$G$44,3,TRUE),VLOOKUP(F43,'RW-&gt;SW'!$H$4:$N$44,3,TRUE)))</f>
        <v/>
      </c>
      <c r="N43" s="35" t="str">
        <f>IF(G43="","",IF($D43="m",VLOOKUP(G43,'RW-&gt;SW'!$A$4:$G$44,4,TRUE),VLOOKUP(G43,'RW-&gt;SW'!$H$4:$N$44,4,TRUE)))</f>
        <v/>
      </c>
      <c r="O43" s="35" t="str">
        <f>IF(H43="","",IF($D43="m",VLOOKUP(H43,'RW-&gt;SW'!$A$4:$G$44,5,TRUE),VLOOKUP(H43,'RW-&gt;SW'!$H$4:$N$44,5,TRUE)))</f>
        <v/>
      </c>
      <c r="P43" s="35" t="str">
        <f>IF(I43="","",IF($D43="m",VLOOKUP(I43,'RW-&gt;SW'!$A$4:$G$44,6,TRUE),VLOOKUP(I43,'RW-&gt;SW'!$H$4:$N$44,6,TRUE)))</f>
        <v/>
      </c>
      <c r="Q43" s="36" t="str">
        <f>IF(J43="","",IF($D43="m",VLOOKUP(J43,'RW-&gt;SW'!$A$4:$G$44,7,TRUE),VLOOKUP(J43,'RW-&gt;SW'!$H$4:$N$44,7,TRUE)))</f>
        <v/>
      </c>
      <c r="R43" s="40" t="str">
        <f t="shared" si="3"/>
        <v/>
      </c>
      <c r="S43" s="36" t="str">
        <f>IF(R43="","",VLOOKUP($R43,'RW-&gt;SW'!$P$3:$Q$46,2,TRUE))</f>
        <v/>
      </c>
      <c r="T43" s="89" t="str">
        <f>IF(ISERROR('Berechnung TYP'!Q39)=TRUE,"",'Berechnung TYP'!Q39)</f>
        <v/>
      </c>
      <c r="U43" s="35" t="str">
        <f>IF(ISERROR('Berechnung TYP'!G39)=TRUE,"",'Berechnung TYP'!G39)</f>
        <v/>
      </c>
      <c r="V43" s="35" t="str">
        <f>IF(ISERROR('Berechnung TYP'!H39)=TRUE,"",'Berechnung TYP'!H39)</f>
        <v/>
      </c>
      <c r="W43" s="36" t="str">
        <f>IF(ISERROR('Berechnung TYP'!I39)=TRUE,"",'Berechnung TYP'!I39)</f>
        <v/>
      </c>
      <c r="X43" s="70"/>
    </row>
    <row r="44" spans="1:24" x14ac:dyDescent="0.25">
      <c r="A44" s="45">
        <v>36</v>
      </c>
      <c r="B44" s="40" t="str">
        <f>IF(Urliste!B41&lt;&gt;0,Urliste!B41,"")</f>
        <v/>
      </c>
      <c r="C44" s="45" t="str">
        <f t="shared" si="4"/>
        <v/>
      </c>
      <c r="D44" s="45" t="str">
        <f>IF(Urliste!C41&lt;&gt;0,Urliste!C41,"")</f>
        <v/>
      </c>
      <c r="E44" s="40" t="str">
        <f>IF(OR(D44="m",D44="w"),Urliste!$D41+Urliste!$J41+Urliste!$P41+Urliste!$V41+Urliste!$AB41+Urliste!$AH41+Urliste!$AN41+Urliste!$AT41+Urliste!$AZ41+Urliste!$BF41,"")</f>
        <v/>
      </c>
      <c r="F44" s="35" t="str">
        <f>IF(OR(D44="m",D44="w"),Urliste!$E41+Urliste!$K41+Urliste!$Q41+Urliste!$W41+Urliste!$AC41+Urliste!$AI41+Urliste!$AO41+Urliste!$AU41+Urliste!$BA41+Urliste!$BG41,"")</f>
        <v/>
      </c>
      <c r="G44" s="35" t="str">
        <f>IF(OR(D44="m",D44="w"),Urliste!$F41+Urliste!$L41+Urliste!$R41+Urliste!$X41+Urliste!$AD41+Urliste!$AJ41+Urliste!$AP41+Urliste!$AV41+Urliste!$BB41+Urliste!$BH41,"")</f>
        <v/>
      </c>
      <c r="H44" s="35" t="str">
        <f>IF(OR(D44="m",D44="w"),Urliste!$G41+Urliste!$M41+Urliste!$S41+Urliste!$Y41+Urliste!$AE41+Urliste!$AK41+Urliste!$AQ41+Urliste!$AW41+Urliste!$BC41+Urliste!$BI41,"")</f>
        <v/>
      </c>
      <c r="I44" s="35" t="str">
        <f>IF(OR(D44="m",D44="w"),Urliste!$H41+Urliste!$N41+Urliste!$T41+Urliste!$Z41+Urliste!$AF41+Urliste!$AL41+Urliste!$AR41+Urliste!$AX41+Urliste!$BD41+Urliste!$BJ41,"")</f>
        <v/>
      </c>
      <c r="J44" s="36" t="str">
        <f>IF(OR(D44="m",D44="w"),Urliste!$I41+Urliste!$O41+Urliste!$U41+Urliste!$AA41+Urliste!$AG41+Urliste!$AM41+Urliste!$AS41+Urliste!$AY41+Urliste!$BE41+Urliste!$BK41,"")</f>
        <v/>
      </c>
      <c r="K44" s="35"/>
      <c r="L44" s="40" t="str">
        <f>IF(E44="","",IF($D44="m",VLOOKUP(E44,'RW-&gt;SW'!$A$4:$G$44,2,TRUE),VLOOKUP(E44,'RW-&gt;SW'!$H$4:$N$44,2,TRUE)))</f>
        <v/>
      </c>
      <c r="M44" s="35" t="str">
        <f>IF(F44="","",IF($D44="m",VLOOKUP(F44,'RW-&gt;SW'!$A$4:$G$44,3,TRUE),VLOOKUP(F44,'RW-&gt;SW'!$H$4:$N$44,3,TRUE)))</f>
        <v/>
      </c>
      <c r="N44" s="35" t="str">
        <f>IF(G44="","",IF($D44="m",VLOOKUP(G44,'RW-&gt;SW'!$A$4:$G$44,4,TRUE),VLOOKUP(G44,'RW-&gt;SW'!$H$4:$N$44,4,TRUE)))</f>
        <v/>
      </c>
      <c r="O44" s="35" t="str">
        <f>IF(H44="","",IF($D44="m",VLOOKUP(H44,'RW-&gt;SW'!$A$4:$G$44,5,TRUE),VLOOKUP(H44,'RW-&gt;SW'!$H$4:$N$44,5,TRUE)))</f>
        <v/>
      </c>
      <c r="P44" s="35" t="str">
        <f>IF(I44="","",IF($D44="m",VLOOKUP(I44,'RW-&gt;SW'!$A$4:$G$44,6,TRUE),VLOOKUP(I44,'RW-&gt;SW'!$H$4:$N$44,6,TRUE)))</f>
        <v/>
      </c>
      <c r="Q44" s="36" t="str">
        <f>IF(J44="","",IF($D44="m",VLOOKUP(J44,'RW-&gt;SW'!$A$4:$G$44,7,TRUE),VLOOKUP(J44,'RW-&gt;SW'!$H$4:$N$44,7,TRUE)))</f>
        <v/>
      </c>
      <c r="R44" s="40" t="str">
        <f t="shared" si="3"/>
        <v/>
      </c>
      <c r="S44" s="36" t="str">
        <f>IF(R44="","",VLOOKUP($R44,'RW-&gt;SW'!$P$3:$Q$46,2,TRUE))</f>
        <v/>
      </c>
      <c r="T44" s="89" t="str">
        <f>IF(ISERROR('Berechnung TYP'!Q40)=TRUE,"",'Berechnung TYP'!Q40)</f>
        <v/>
      </c>
      <c r="U44" s="35" t="str">
        <f>IF(ISERROR('Berechnung TYP'!G40)=TRUE,"",'Berechnung TYP'!G40)</f>
        <v/>
      </c>
      <c r="V44" s="35" t="str">
        <f>IF(ISERROR('Berechnung TYP'!H40)=TRUE,"",'Berechnung TYP'!H40)</f>
        <v/>
      </c>
      <c r="W44" s="36" t="str">
        <f>IF(ISERROR('Berechnung TYP'!I40)=TRUE,"",'Berechnung TYP'!I40)</f>
        <v/>
      </c>
      <c r="X44" s="70"/>
    </row>
    <row r="45" spans="1:24" x14ac:dyDescent="0.25">
      <c r="A45" s="45">
        <v>37</v>
      </c>
      <c r="B45" s="40" t="str">
        <f>IF(Urliste!B42&lt;&gt;0,Urliste!B42,"")</f>
        <v/>
      </c>
      <c r="C45" s="45" t="str">
        <f t="shared" si="4"/>
        <v/>
      </c>
      <c r="D45" s="45" t="str">
        <f>IF(Urliste!C42&lt;&gt;0,Urliste!C42,"")</f>
        <v/>
      </c>
      <c r="E45" s="40" t="str">
        <f>IF(OR(D45="m",D45="w"),Urliste!$D42+Urliste!$J42+Urliste!$P42+Urliste!$V42+Urliste!$AB42+Urliste!$AH42+Urliste!$AN42+Urliste!$AT42+Urliste!$AZ42+Urliste!$BF42,"")</f>
        <v/>
      </c>
      <c r="F45" s="35" t="str">
        <f>IF(OR(D45="m",D45="w"),Urliste!$E42+Urliste!$K42+Urliste!$Q42+Urliste!$W42+Urliste!$AC42+Urliste!$AI42+Urliste!$AO42+Urliste!$AU42+Urliste!$BA42+Urliste!$BG42,"")</f>
        <v/>
      </c>
      <c r="G45" s="35" t="str">
        <f>IF(OR(D45="m",D45="w"),Urliste!$F42+Urliste!$L42+Urliste!$R42+Urliste!$X42+Urliste!$AD42+Urliste!$AJ42+Urliste!$AP42+Urliste!$AV42+Urliste!$BB42+Urliste!$BH42,"")</f>
        <v/>
      </c>
      <c r="H45" s="35" t="str">
        <f>IF(OR(D45="m",D45="w"),Urliste!$G42+Urliste!$M42+Urliste!$S42+Urliste!$Y42+Urliste!$AE42+Urliste!$AK42+Urliste!$AQ42+Urliste!$AW42+Urliste!$BC42+Urliste!$BI42,"")</f>
        <v/>
      </c>
      <c r="I45" s="35" t="str">
        <f>IF(OR(D45="m",D45="w"),Urliste!$H42+Urliste!$N42+Urliste!$T42+Urliste!$Z42+Urliste!$AF42+Urliste!$AL42+Urliste!$AR42+Urliste!$AX42+Urliste!$BD42+Urliste!$BJ42,"")</f>
        <v/>
      </c>
      <c r="J45" s="36" t="str">
        <f>IF(OR(D45="m",D45="w"),Urliste!$I42+Urliste!$O42+Urliste!$U42+Urliste!$AA42+Urliste!$AG42+Urliste!$AM42+Urliste!$AS42+Urliste!$AY42+Urliste!$BE42+Urliste!$BK42,"")</f>
        <v/>
      </c>
      <c r="K45" s="35"/>
      <c r="L45" s="40" t="str">
        <f>IF(E45="","",IF($D45="m",VLOOKUP(E45,'RW-&gt;SW'!$A$4:$G$44,2,TRUE),VLOOKUP(E45,'RW-&gt;SW'!$H$4:$N$44,2,TRUE)))</f>
        <v/>
      </c>
      <c r="M45" s="35" t="str">
        <f>IF(F45="","",IF($D45="m",VLOOKUP(F45,'RW-&gt;SW'!$A$4:$G$44,3,TRUE),VLOOKUP(F45,'RW-&gt;SW'!$H$4:$N$44,3,TRUE)))</f>
        <v/>
      </c>
      <c r="N45" s="35" t="str">
        <f>IF(G45="","",IF($D45="m",VLOOKUP(G45,'RW-&gt;SW'!$A$4:$G$44,4,TRUE),VLOOKUP(G45,'RW-&gt;SW'!$H$4:$N$44,4,TRUE)))</f>
        <v/>
      </c>
      <c r="O45" s="35" t="str">
        <f>IF(H45="","",IF($D45="m",VLOOKUP(H45,'RW-&gt;SW'!$A$4:$G$44,5,TRUE),VLOOKUP(H45,'RW-&gt;SW'!$H$4:$N$44,5,TRUE)))</f>
        <v/>
      </c>
      <c r="P45" s="35" t="str">
        <f>IF(I45="","",IF($D45="m",VLOOKUP(I45,'RW-&gt;SW'!$A$4:$G$44,6,TRUE),VLOOKUP(I45,'RW-&gt;SW'!$H$4:$N$44,6,TRUE)))</f>
        <v/>
      </c>
      <c r="Q45" s="36" t="str">
        <f>IF(J45="","",IF($D45="m",VLOOKUP(J45,'RW-&gt;SW'!$A$4:$G$44,7,TRUE),VLOOKUP(J45,'RW-&gt;SW'!$H$4:$N$44,7,TRUE)))</f>
        <v/>
      </c>
      <c r="R45" s="40" t="str">
        <f t="shared" si="3"/>
        <v/>
      </c>
      <c r="S45" s="36" t="str">
        <f>IF(R45="","",VLOOKUP($R45,'RW-&gt;SW'!$P$3:$Q$46,2,TRUE))</f>
        <v/>
      </c>
      <c r="T45" s="89" t="str">
        <f>IF(ISERROR('Berechnung TYP'!Q41)=TRUE,"",'Berechnung TYP'!Q41)</f>
        <v/>
      </c>
      <c r="U45" s="35" t="str">
        <f>IF(ISERROR('Berechnung TYP'!G41)=TRUE,"",'Berechnung TYP'!G41)</f>
        <v/>
      </c>
      <c r="V45" s="35" t="str">
        <f>IF(ISERROR('Berechnung TYP'!H41)=TRUE,"",'Berechnung TYP'!H41)</f>
        <v/>
      </c>
      <c r="W45" s="36" t="str">
        <f>IF(ISERROR('Berechnung TYP'!I41)=TRUE,"",'Berechnung TYP'!I41)</f>
        <v/>
      </c>
      <c r="X45" s="70"/>
    </row>
    <row r="46" spans="1:24" x14ac:dyDescent="0.25">
      <c r="A46" s="45">
        <v>38</v>
      </c>
      <c r="B46" s="40" t="str">
        <f>IF(Urliste!B43&lt;&gt;0,Urliste!B43,"")</f>
        <v/>
      </c>
      <c r="C46" s="45" t="str">
        <f t="shared" si="4"/>
        <v/>
      </c>
      <c r="D46" s="45" t="str">
        <f>IF(Urliste!C43&lt;&gt;0,Urliste!C43,"")</f>
        <v/>
      </c>
      <c r="E46" s="40" t="str">
        <f>IF(OR(D46="m",D46="w"),Urliste!$D43+Urliste!$J43+Urliste!$P43+Urliste!$V43+Urliste!$AB43+Urliste!$AH43+Urliste!$AN43+Urliste!$AT43+Urliste!$AZ43+Urliste!$BF43,"")</f>
        <v/>
      </c>
      <c r="F46" s="35" t="str">
        <f>IF(OR(D46="m",D46="w"),Urliste!$E43+Urliste!$K43+Urliste!$Q43+Urliste!$W43+Urliste!$AC43+Urliste!$AI43+Urliste!$AO43+Urliste!$AU43+Urliste!$BA43+Urliste!$BG43,"")</f>
        <v/>
      </c>
      <c r="G46" s="35" t="str">
        <f>IF(OR(D46="m",D46="w"),Urliste!$F43+Urliste!$L43+Urliste!$R43+Urliste!$X43+Urliste!$AD43+Urliste!$AJ43+Urliste!$AP43+Urliste!$AV43+Urliste!$BB43+Urliste!$BH43,"")</f>
        <v/>
      </c>
      <c r="H46" s="35" t="str">
        <f>IF(OR(D46="m",D46="w"),Urliste!$G43+Urliste!$M43+Urliste!$S43+Urliste!$Y43+Urliste!$AE43+Urliste!$AK43+Urliste!$AQ43+Urliste!$AW43+Urliste!$BC43+Urliste!$BI43,"")</f>
        <v/>
      </c>
      <c r="I46" s="35" t="str">
        <f>IF(OR(D46="m",D46="w"),Urliste!$H43+Urliste!$N43+Urliste!$T43+Urliste!$Z43+Urliste!$AF43+Urliste!$AL43+Urliste!$AR43+Urliste!$AX43+Urliste!$BD43+Urliste!$BJ43,"")</f>
        <v/>
      </c>
      <c r="J46" s="36" t="str">
        <f>IF(OR(D46="m",D46="w"),Urliste!$I43+Urliste!$O43+Urliste!$U43+Urliste!$AA43+Urliste!$AG43+Urliste!$AM43+Urliste!$AS43+Urliste!$AY43+Urliste!$BE43+Urliste!$BK43,"")</f>
        <v/>
      </c>
      <c r="K46" s="35"/>
      <c r="L46" s="40" t="str">
        <f>IF(E46="","",IF($D46="m",VLOOKUP(E46,'RW-&gt;SW'!$A$4:$G$44,2,TRUE),VLOOKUP(E46,'RW-&gt;SW'!$H$4:$N$44,2,TRUE)))</f>
        <v/>
      </c>
      <c r="M46" s="35" t="str">
        <f>IF(F46="","",IF($D46="m",VLOOKUP(F46,'RW-&gt;SW'!$A$4:$G$44,3,TRUE),VLOOKUP(F46,'RW-&gt;SW'!$H$4:$N$44,3,TRUE)))</f>
        <v/>
      </c>
      <c r="N46" s="35" t="str">
        <f>IF(G46="","",IF($D46="m",VLOOKUP(G46,'RW-&gt;SW'!$A$4:$G$44,4,TRUE),VLOOKUP(G46,'RW-&gt;SW'!$H$4:$N$44,4,TRUE)))</f>
        <v/>
      </c>
      <c r="O46" s="35" t="str">
        <f>IF(H46="","",IF($D46="m",VLOOKUP(H46,'RW-&gt;SW'!$A$4:$G$44,5,TRUE),VLOOKUP(H46,'RW-&gt;SW'!$H$4:$N$44,5,TRUE)))</f>
        <v/>
      </c>
      <c r="P46" s="35" t="str">
        <f>IF(I46="","",IF($D46="m",VLOOKUP(I46,'RW-&gt;SW'!$A$4:$G$44,6,TRUE),VLOOKUP(I46,'RW-&gt;SW'!$H$4:$N$44,6,TRUE)))</f>
        <v/>
      </c>
      <c r="Q46" s="36" t="str">
        <f>IF(J46="","",IF($D46="m",VLOOKUP(J46,'RW-&gt;SW'!$A$4:$G$44,7,TRUE),VLOOKUP(J46,'RW-&gt;SW'!$H$4:$N$44,7,TRUE)))</f>
        <v/>
      </c>
      <c r="R46" s="40" t="str">
        <f t="shared" si="3"/>
        <v/>
      </c>
      <c r="S46" s="36" t="str">
        <f>IF(R46="","",VLOOKUP($R46,'RW-&gt;SW'!$P$3:$Q$46,2,TRUE))</f>
        <v/>
      </c>
      <c r="T46" s="89" t="str">
        <f>IF(ISERROR('Berechnung TYP'!Q42)=TRUE,"",'Berechnung TYP'!Q42)</f>
        <v/>
      </c>
      <c r="U46" s="35" t="str">
        <f>IF(ISERROR('Berechnung TYP'!G42)=TRUE,"",'Berechnung TYP'!G42)</f>
        <v/>
      </c>
      <c r="V46" s="35" t="str">
        <f>IF(ISERROR('Berechnung TYP'!H42)=TRUE,"",'Berechnung TYP'!H42)</f>
        <v/>
      </c>
      <c r="W46" s="36" t="str">
        <f>IF(ISERROR('Berechnung TYP'!I42)=TRUE,"",'Berechnung TYP'!I42)</f>
        <v/>
      </c>
      <c r="X46" s="70"/>
    </row>
    <row r="47" spans="1:24" x14ac:dyDescent="0.25">
      <c r="A47" s="45">
        <v>39</v>
      </c>
      <c r="B47" s="40" t="str">
        <f>IF(Urliste!B44&lt;&gt;0,Urliste!B44,"")</f>
        <v/>
      </c>
      <c r="C47" s="45" t="str">
        <f t="shared" si="4"/>
        <v/>
      </c>
      <c r="D47" s="45" t="str">
        <f>IF(Urliste!C44&lt;&gt;0,Urliste!C44,"")</f>
        <v/>
      </c>
      <c r="E47" s="40" t="str">
        <f>IF(OR(D47="m",D47="w"),Urliste!$D44+Urliste!$J44+Urliste!$P44+Urliste!$V44+Urliste!$AB44+Urliste!$AH44+Urliste!$AN44+Urliste!$AT44+Urliste!$AZ44+Urliste!$BF44,"")</f>
        <v/>
      </c>
      <c r="F47" s="35" t="str">
        <f>IF(OR(D47="m",D47="w"),Urliste!$E44+Urliste!$K44+Urliste!$Q44+Urliste!$W44+Urliste!$AC44+Urliste!$AI44+Urliste!$AO44+Urliste!$AU44+Urliste!$BA44+Urliste!$BG44,"")</f>
        <v/>
      </c>
      <c r="G47" s="35" t="str">
        <f>IF(OR(D47="m",D47="w"),Urliste!$F44+Urliste!$L44+Urliste!$R44+Urliste!$X44+Urliste!$AD44+Urliste!$AJ44+Urliste!$AP44+Urliste!$AV44+Urliste!$BB44+Urliste!$BH44,"")</f>
        <v/>
      </c>
      <c r="H47" s="35" t="str">
        <f>IF(OR(D47="m",D47="w"),Urliste!$G44+Urliste!$M44+Urliste!$S44+Urliste!$Y44+Urliste!$AE44+Urliste!$AK44+Urliste!$AQ44+Urliste!$AW44+Urliste!$BC44+Urliste!$BI44,"")</f>
        <v/>
      </c>
      <c r="I47" s="35" t="str">
        <f>IF(OR(D47="m",D47="w"),Urliste!$H44+Urliste!$N44+Urliste!$T44+Urliste!$Z44+Urliste!$AF44+Urliste!$AL44+Urliste!$AR44+Urliste!$AX44+Urliste!$BD44+Urliste!$BJ44,"")</f>
        <v/>
      </c>
      <c r="J47" s="36" t="str">
        <f>IF(OR(D47="m",D47="w"),Urliste!$I44+Urliste!$O44+Urliste!$U44+Urliste!$AA44+Urliste!$AG44+Urliste!$AM44+Urliste!$AS44+Urliste!$AY44+Urliste!$BE44+Urliste!$BK44,"")</f>
        <v/>
      </c>
      <c r="K47" s="35"/>
      <c r="L47" s="40" t="str">
        <f>IF(E47="","",IF($D47="m",VLOOKUP(E47,'RW-&gt;SW'!$A$4:$G$44,2,TRUE),VLOOKUP(E47,'RW-&gt;SW'!$H$4:$N$44,2,TRUE)))</f>
        <v/>
      </c>
      <c r="M47" s="35" t="str">
        <f>IF(F47="","",IF($D47="m",VLOOKUP(F47,'RW-&gt;SW'!$A$4:$G$44,3,TRUE),VLOOKUP(F47,'RW-&gt;SW'!$H$4:$N$44,3,TRUE)))</f>
        <v/>
      </c>
      <c r="N47" s="35" t="str">
        <f>IF(G47="","",IF($D47="m",VLOOKUP(G47,'RW-&gt;SW'!$A$4:$G$44,4,TRUE),VLOOKUP(G47,'RW-&gt;SW'!$H$4:$N$44,4,TRUE)))</f>
        <v/>
      </c>
      <c r="O47" s="35" t="str">
        <f>IF(H47="","",IF($D47="m",VLOOKUP(H47,'RW-&gt;SW'!$A$4:$G$44,5,TRUE),VLOOKUP(H47,'RW-&gt;SW'!$H$4:$N$44,5,TRUE)))</f>
        <v/>
      </c>
      <c r="P47" s="35" t="str">
        <f>IF(I47="","",IF($D47="m",VLOOKUP(I47,'RW-&gt;SW'!$A$4:$G$44,6,TRUE),VLOOKUP(I47,'RW-&gt;SW'!$H$4:$N$44,6,TRUE)))</f>
        <v/>
      </c>
      <c r="Q47" s="36" t="str">
        <f>IF(J47="","",IF($D47="m",VLOOKUP(J47,'RW-&gt;SW'!$A$4:$G$44,7,TRUE),VLOOKUP(J47,'RW-&gt;SW'!$H$4:$N$44,7,TRUE)))</f>
        <v/>
      </c>
      <c r="R47" s="40" t="str">
        <f t="shared" si="3"/>
        <v/>
      </c>
      <c r="S47" s="36" t="str">
        <f>IF(R47="","",VLOOKUP($R47,'RW-&gt;SW'!$P$3:$Q$46,2,TRUE))</f>
        <v/>
      </c>
      <c r="T47" s="89" t="str">
        <f>IF(ISERROR('Berechnung TYP'!Q43)=TRUE,"",'Berechnung TYP'!Q43)</f>
        <v/>
      </c>
      <c r="U47" s="35" t="str">
        <f>IF(ISERROR('Berechnung TYP'!G43)=TRUE,"",'Berechnung TYP'!G43)</f>
        <v/>
      </c>
      <c r="V47" s="35" t="str">
        <f>IF(ISERROR('Berechnung TYP'!H43)=TRUE,"",'Berechnung TYP'!H43)</f>
        <v/>
      </c>
      <c r="W47" s="36" t="str">
        <f>IF(ISERROR('Berechnung TYP'!I43)=TRUE,"",'Berechnung TYP'!I43)</f>
        <v/>
      </c>
      <c r="X47" s="70"/>
    </row>
    <row r="48" spans="1:24" x14ac:dyDescent="0.25">
      <c r="A48" s="45">
        <v>40</v>
      </c>
      <c r="B48" s="40" t="str">
        <f>IF(Urliste!B45&lt;&gt;0,Urliste!B45,"")</f>
        <v/>
      </c>
      <c r="C48" s="45" t="str">
        <f t="shared" si="4"/>
        <v/>
      </c>
      <c r="D48" s="45" t="str">
        <f>IF(Urliste!C45&lt;&gt;0,Urliste!C45,"")</f>
        <v/>
      </c>
      <c r="E48" s="40" t="str">
        <f>IF(OR(D48="m",D48="w"),Urliste!$D45+Urliste!$J45+Urliste!$P45+Urliste!$V45+Urliste!$AB45+Urliste!$AH45+Urliste!$AN45+Urliste!$AT45+Urliste!$AZ45+Urliste!$BF45,"")</f>
        <v/>
      </c>
      <c r="F48" s="35" t="str">
        <f>IF(OR(D48="m",D48="w"),Urliste!$E45+Urliste!$K45+Urliste!$Q45+Urliste!$W45+Urliste!$AC45+Urliste!$AI45+Urliste!$AO45+Urliste!$AU45+Urliste!$BA45+Urliste!$BG45,"")</f>
        <v/>
      </c>
      <c r="G48" s="35" t="str">
        <f>IF(OR(D48="m",D48="w"),Urliste!$F45+Urliste!$L45+Urliste!$R45+Urliste!$X45+Urliste!$AD45+Urliste!$AJ45+Urliste!$AP45+Urliste!$AV45+Urliste!$BB45+Urliste!$BH45,"")</f>
        <v/>
      </c>
      <c r="H48" s="35" t="str">
        <f>IF(OR(D48="m",D48="w"),Urliste!$G45+Urliste!$M45+Urliste!$S45+Urliste!$Y45+Urliste!$AE45+Urliste!$AK45+Urliste!$AQ45+Urliste!$AW45+Urliste!$BC45+Urliste!$BI45,"")</f>
        <v/>
      </c>
      <c r="I48" s="35" t="str">
        <f>IF(OR(D48="m",D48="w"),Urliste!$H45+Urliste!$N45+Urliste!$T45+Urliste!$Z45+Urliste!$AF45+Urliste!$AL45+Urliste!$AR45+Urliste!$AX45+Urliste!$BD45+Urliste!$BJ45,"")</f>
        <v/>
      </c>
      <c r="J48" s="36" t="str">
        <f>IF(OR(D48="m",D48="w"),Urliste!$I45+Urliste!$O45+Urliste!$U45+Urliste!$AA45+Urliste!$AG45+Urliste!$AM45+Urliste!$AS45+Urliste!$AY45+Urliste!$BE45+Urliste!$BK45,"")</f>
        <v/>
      </c>
      <c r="K48" s="35"/>
      <c r="L48" s="40" t="str">
        <f>IF(E48="","",IF($D48="m",VLOOKUP(E48,'RW-&gt;SW'!$A$4:$G$44,2,TRUE),VLOOKUP(E48,'RW-&gt;SW'!$H$4:$N$44,2,TRUE)))</f>
        <v/>
      </c>
      <c r="M48" s="35" t="str">
        <f>IF(F48="","",IF($D48="m",VLOOKUP(F48,'RW-&gt;SW'!$A$4:$G$44,3,TRUE),VLOOKUP(F48,'RW-&gt;SW'!$H$4:$N$44,3,TRUE)))</f>
        <v/>
      </c>
      <c r="N48" s="35" t="str">
        <f>IF(G48="","",IF($D48="m",VLOOKUP(G48,'RW-&gt;SW'!$A$4:$G$44,4,TRUE),VLOOKUP(G48,'RW-&gt;SW'!$H$4:$N$44,4,TRUE)))</f>
        <v/>
      </c>
      <c r="O48" s="35" t="str">
        <f>IF(H48="","",IF($D48="m",VLOOKUP(H48,'RW-&gt;SW'!$A$4:$G$44,5,TRUE),VLOOKUP(H48,'RW-&gt;SW'!$H$4:$N$44,5,TRUE)))</f>
        <v/>
      </c>
      <c r="P48" s="35" t="str">
        <f>IF(I48="","",IF($D48="m",VLOOKUP(I48,'RW-&gt;SW'!$A$4:$G$44,6,TRUE),VLOOKUP(I48,'RW-&gt;SW'!$H$4:$N$44,6,TRUE)))</f>
        <v/>
      </c>
      <c r="Q48" s="36" t="str">
        <f>IF(J48="","",IF($D48="m",VLOOKUP(J48,'RW-&gt;SW'!$A$4:$G$44,7,TRUE),VLOOKUP(J48,'RW-&gt;SW'!$H$4:$N$44,7,TRUE)))</f>
        <v/>
      </c>
      <c r="R48" s="40" t="str">
        <f t="shared" si="3"/>
        <v/>
      </c>
      <c r="S48" s="36" t="str">
        <f>IF(R48="","",VLOOKUP($R48,'RW-&gt;SW'!$P$3:$Q$46,2,TRUE))</f>
        <v/>
      </c>
      <c r="T48" s="89" t="str">
        <f>IF(ISERROR('Berechnung TYP'!Q44)=TRUE,"",'Berechnung TYP'!Q44)</f>
        <v/>
      </c>
      <c r="U48" s="35" t="str">
        <f>IF(ISERROR('Berechnung TYP'!G44)=TRUE,"",'Berechnung TYP'!G44)</f>
        <v/>
      </c>
      <c r="V48" s="35" t="str">
        <f>IF(ISERROR('Berechnung TYP'!H44)=TRUE,"",'Berechnung TYP'!H44)</f>
        <v/>
      </c>
      <c r="W48" s="36" t="str">
        <f>IF(ISERROR('Berechnung TYP'!I44)=TRUE,"",'Berechnung TYP'!I44)</f>
        <v/>
      </c>
      <c r="X48" s="70"/>
    </row>
    <row r="49" spans="1:24" x14ac:dyDescent="0.25">
      <c r="A49" s="45">
        <v>41</v>
      </c>
      <c r="B49" s="40" t="str">
        <f>IF(Urliste!B46&lt;&gt;0,Urliste!B46,"")</f>
        <v/>
      </c>
      <c r="C49" s="45" t="str">
        <f t="shared" si="4"/>
        <v/>
      </c>
      <c r="D49" s="45" t="str">
        <f>IF(Urliste!C46&lt;&gt;0,Urliste!C46,"")</f>
        <v/>
      </c>
      <c r="E49" s="40" t="str">
        <f>IF(OR(D49="m",D49="w"),Urliste!$D46+Urliste!$J46+Urliste!$P46+Urliste!$V46+Urliste!$AB46+Urliste!$AH46+Urliste!$AN46+Urliste!$AT46+Urliste!$AZ46+Urliste!$BF46,"")</f>
        <v/>
      </c>
      <c r="F49" s="35" t="str">
        <f>IF(OR(D49="m",D49="w"),Urliste!$E46+Urliste!$K46+Urliste!$Q46+Urliste!$W46+Urliste!$AC46+Urliste!$AI46+Urliste!$AO46+Urliste!$AU46+Urliste!$BA46+Urliste!$BG46,"")</f>
        <v/>
      </c>
      <c r="G49" s="35" t="str">
        <f>IF(OR(D49="m",D49="w"),Urliste!$F46+Urliste!$L46+Urliste!$R46+Urliste!$X46+Urliste!$AD46+Urliste!$AJ46+Urliste!$AP46+Urliste!$AV46+Urliste!$BB46+Urliste!$BH46,"")</f>
        <v/>
      </c>
      <c r="H49" s="35" t="str">
        <f>IF(OR(D49="m",D49="w"),Urliste!$G46+Urliste!$M46+Urliste!$S46+Urliste!$Y46+Urliste!$AE46+Urliste!$AK46+Urliste!$AQ46+Urliste!$AW46+Urliste!$BC46+Urliste!$BI46,"")</f>
        <v/>
      </c>
      <c r="I49" s="35" t="str">
        <f>IF(OR(D49="m",D49="w"),Urliste!$H46+Urliste!$N46+Urliste!$T46+Urliste!$Z46+Urliste!$AF46+Urliste!$AL46+Urliste!$AR46+Urliste!$AX46+Urliste!$BD46+Urliste!$BJ46,"")</f>
        <v/>
      </c>
      <c r="J49" s="36" t="str">
        <f>IF(OR(D49="m",D49="w"),Urliste!$I46+Urliste!$O46+Urliste!$U46+Urliste!$AA46+Urliste!$AG46+Urliste!$AM46+Urliste!$AS46+Urliste!$AY46+Urliste!$BE46+Urliste!$BK46,"")</f>
        <v/>
      </c>
      <c r="K49" s="35"/>
      <c r="L49" s="40" t="str">
        <f>IF(E49="","",IF($D49="m",VLOOKUP(E49,'RW-&gt;SW'!$A$4:$G$44,2,TRUE),VLOOKUP(E49,'RW-&gt;SW'!$H$4:$N$44,2,TRUE)))</f>
        <v/>
      </c>
      <c r="M49" s="35" t="str">
        <f>IF(F49="","",IF($D49="m",VLOOKUP(F49,'RW-&gt;SW'!$A$4:$G$44,3,TRUE),VLOOKUP(F49,'RW-&gt;SW'!$H$4:$N$44,3,TRUE)))</f>
        <v/>
      </c>
      <c r="N49" s="35" t="str">
        <f>IF(G49="","",IF($D49="m",VLOOKUP(G49,'RW-&gt;SW'!$A$4:$G$44,4,TRUE),VLOOKUP(G49,'RW-&gt;SW'!$H$4:$N$44,4,TRUE)))</f>
        <v/>
      </c>
      <c r="O49" s="35" t="str">
        <f>IF(H49="","",IF($D49="m",VLOOKUP(H49,'RW-&gt;SW'!$A$4:$G$44,5,TRUE),VLOOKUP(H49,'RW-&gt;SW'!$H$4:$N$44,5,TRUE)))</f>
        <v/>
      </c>
      <c r="P49" s="35" t="str">
        <f>IF(I49="","",IF($D49="m",VLOOKUP(I49,'RW-&gt;SW'!$A$4:$G$44,6,TRUE),VLOOKUP(I49,'RW-&gt;SW'!$H$4:$N$44,6,TRUE)))</f>
        <v/>
      </c>
      <c r="Q49" s="36" t="str">
        <f>IF(J49="","",IF($D49="m",VLOOKUP(J49,'RW-&gt;SW'!$A$4:$G$44,7,TRUE),VLOOKUP(J49,'RW-&gt;SW'!$H$4:$N$44,7,TRUE)))</f>
        <v/>
      </c>
      <c r="R49" s="40" t="str">
        <f t="shared" si="3"/>
        <v/>
      </c>
      <c r="S49" s="36" t="str">
        <f>IF(R49="","",VLOOKUP($R49,'RW-&gt;SW'!$P$3:$Q$46,2,TRUE))</f>
        <v/>
      </c>
      <c r="T49" s="89" t="str">
        <f>IF(ISERROR('Berechnung TYP'!Q45)=TRUE,"",'Berechnung TYP'!Q45)</f>
        <v/>
      </c>
      <c r="U49" s="35" t="str">
        <f>IF(ISERROR('Berechnung TYP'!G45)=TRUE,"",'Berechnung TYP'!G45)</f>
        <v/>
      </c>
      <c r="V49" s="35" t="str">
        <f>IF(ISERROR('Berechnung TYP'!H45)=TRUE,"",'Berechnung TYP'!H45)</f>
        <v/>
      </c>
      <c r="W49" s="36" t="str">
        <f>IF(ISERROR('Berechnung TYP'!I45)=TRUE,"",'Berechnung TYP'!I45)</f>
        <v/>
      </c>
      <c r="X49" s="70"/>
    </row>
    <row r="50" spans="1:24" x14ac:dyDescent="0.25">
      <c r="A50" s="45">
        <v>42</v>
      </c>
      <c r="B50" s="40" t="str">
        <f>IF(Urliste!B47&lt;&gt;0,Urliste!B47,"")</f>
        <v/>
      </c>
      <c r="C50" s="45" t="str">
        <f t="shared" si="4"/>
        <v/>
      </c>
      <c r="D50" s="45" t="str">
        <f>IF(Urliste!C47&lt;&gt;0,Urliste!C47,"")</f>
        <v/>
      </c>
      <c r="E50" s="40" t="str">
        <f>IF(OR(D50="m",D50="w"),Urliste!$D47+Urliste!$J47+Urliste!$P47+Urliste!$V47+Urliste!$AB47+Urliste!$AH47+Urliste!$AN47+Urliste!$AT47+Urliste!$AZ47+Urliste!$BF47,"")</f>
        <v/>
      </c>
      <c r="F50" s="35" t="str">
        <f>IF(OR(D50="m",D50="w"),Urliste!$E47+Urliste!$K47+Urliste!$Q47+Urliste!$W47+Urliste!$AC47+Urliste!$AI47+Urliste!$AO47+Urliste!$AU47+Urliste!$BA47+Urliste!$BG47,"")</f>
        <v/>
      </c>
      <c r="G50" s="35" t="str">
        <f>IF(OR(D50="m",D50="w"),Urliste!$F47+Urliste!$L47+Urliste!$R47+Urliste!$X47+Urliste!$AD47+Urliste!$AJ47+Urliste!$AP47+Urliste!$AV47+Urliste!$BB47+Urliste!$BH47,"")</f>
        <v/>
      </c>
      <c r="H50" s="35" t="str">
        <f>IF(OR(D50="m",D50="w"),Urliste!$G47+Urliste!$M47+Urliste!$S47+Urliste!$Y47+Urliste!$AE47+Urliste!$AK47+Urliste!$AQ47+Urliste!$AW47+Urliste!$BC47+Urliste!$BI47,"")</f>
        <v/>
      </c>
      <c r="I50" s="35" t="str">
        <f>IF(OR(D50="m",D50="w"),Urliste!$H47+Urliste!$N47+Urliste!$T47+Urliste!$Z47+Urliste!$AF47+Urliste!$AL47+Urliste!$AR47+Urliste!$AX47+Urliste!$BD47+Urliste!$BJ47,"")</f>
        <v/>
      </c>
      <c r="J50" s="36" t="str">
        <f>IF(OR(D50="m",D50="w"),Urliste!$I47+Urliste!$O47+Urliste!$U47+Urliste!$AA47+Urliste!$AG47+Urliste!$AM47+Urliste!$AS47+Urliste!$AY47+Urliste!$BE47+Urliste!$BK47,"")</f>
        <v/>
      </c>
      <c r="K50" s="35"/>
      <c r="L50" s="40" t="str">
        <f>IF(E50="","",IF($D50="m",VLOOKUP(E50,'RW-&gt;SW'!$A$4:$G$44,2,TRUE),VLOOKUP(E50,'RW-&gt;SW'!$H$4:$N$44,2,TRUE)))</f>
        <v/>
      </c>
      <c r="M50" s="35" t="str">
        <f>IF(F50="","",IF($D50="m",VLOOKUP(F50,'RW-&gt;SW'!$A$4:$G$44,3,TRUE),VLOOKUP(F50,'RW-&gt;SW'!$H$4:$N$44,3,TRUE)))</f>
        <v/>
      </c>
      <c r="N50" s="35" t="str">
        <f>IF(G50="","",IF($D50="m",VLOOKUP(G50,'RW-&gt;SW'!$A$4:$G$44,4,TRUE),VLOOKUP(G50,'RW-&gt;SW'!$H$4:$N$44,4,TRUE)))</f>
        <v/>
      </c>
      <c r="O50" s="35" t="str">
        <f>IF(H50="","",IF($D50="m",VLOOKUP(H50,'RW-&gt;SW'!$A$4:$G$44,5,TRUE),VLOOKUP(H50,'RW-&gt;SW'!$H$4:$N$44,5,TRUE)))</f>
        <v/>
      </c>
      <c r="P50" s="35" t="str">
        <f>IF(I50="","",IF($D50="m",VLOOKUP(I50,'RW-&gt;SW'!$A$4:$G$44,6,TRUE),VLOOKUP(I50,'RW-&gt;SW'!$H$4:$N$44,6,TRUE)))</f>
        <v/>
      </c>
      <c r="Q50" s="36" t="str">
        <f>IF(J50="","",IF($D50="m",VLOOKUP(J50,'RW-&gt;SW'!$A$4:$G$44,7,TRUE),VLOOKUP(J50,'RW-&gt;SW'!$H$4:$N$44,7,TRUE)))</f>
        <v/>
      </c>
      <c r="R50" s="40" t="str">
        <f t="shared" si="3"/>
        <v/>
      </c>
      <c r="S50" s="36" t="str">
        <f>IF(R50="","",VLOOKUP($R50,'RW-&gt;SW'!$P$3:$Q$46,2,TRUE))</f>
        <v/>
      </c>
      <c r="T50" s="89" t="str">
        <f>IF(ISERROR('Berechnung TYP'!Q46)=TRUE,"",'Berechnung TYP'!Q46)</f>
        <v/>
      </c>
      <c r="U50" s="35" t="str">
        <f>IF(ISERROR('Berechnung TYP'!G46)=TRUE,"",'Berechnung TYP'!G46)</f>
        <v/>
      </c>
      <c r="V50" s="35" t="str">
        <f>IF(ISERROR('Berechnung TYP'!H46)=TRUE,"",'Berechnung TYP'!H46)</f>
        <v/>
      </c>
      <c r="W50" s="36" t="str">
        <f>IF(ISERROR('Berechnung TYP'!I46)=TRUE,"",'Berechnung TYP'!I46)</f>
        <v/>
      </c>
      <c r="X50" s="70"/>
    </row>
    <row r="51" spans="1:24" x14ac:dyDescent="0.25">
      <c r="A51" s="45">
        <v>43</v>
      </c>
      <c r="B51" s="40" t="str">
        <f>IF(Urliste!B48&lt;&gt;0,Urliste!B48,"")</f>
        <v/>
      </c>
      <c r="C51" s="45" t="str">
        <f t="shared" si="4"/>
        <v/>
      </c>
      <c r="D51" s="45" t="str">
        <f>IF(Urliste!C48&lt;&gt;0,Urliste!C48,"")</f>
        <v/>
      </c>
      <c r="E51" s="40" t="str">
        <f>IF(OR(D51="m",D51="w"),Urliste!$D48+Urliste!$J48+Urliste!$P48+Urliste!$V48+Urliste!$AB48+Urliste!$AH48+Urliste!$AN48+Urliste!$AT48+Urliste!$AZ48+Urliste!$BF48,"")</f>
        <v/>
      </c>
      <c r="F51" s="35" t="str">
        <f>IF(OR(D51="m",D51="w"),Urliste!$E48+Urliste!$K48+Urliste!$Q48+Urliste!$W48+Urliste!$AC48+Urliste!$AI48+Urliste!$AO48+Urliste!$AU48+Urliste!$BA48+Urliste!$BG48,"")</f>
        <v/>
      </c>
      <c r="G51" s="35" t="str">
        <f>IF(OR(D51="m",D51="w"),Urliste!$F48+Urliste!$L48+Urliste!$R48+Urliste!$X48+Urliste!$AD48+Urliste!$AJ48+Urliste!$AP48+Urliste!$AV48+Urliste!$BB48+Urliste!$BH48,"")</f>
        <v/>
      </c>
      <c r="H51" s="35" t="str">
        <f>IF(OR(D51="m",D51="w"),Urliste!$G48+Urliste!$M48+Urliste!$S48+Urliste!$Y48+Urliste!$AE48+Urliste!$AK48+Urliste!$AQ48+Urliste!$AW48+Urliste!$BC48+Urliste!$BI48,"")</f>
        <v/>
      </c>
      <c r="I51" s="35" t="str">
        <f>IF(OR(D51="m",D51="w"),Urliste!$H48+Urliste!$N48+Urliste!$T48+Urliste!$Z48+Urliste!$AF48+Urliste!$AL48+Urliste!$AR48+Urliste!$AX48+Urliste!$BD48+Urliste!$BJ48,"")</f>
        <v/>
      </c>
      <c r="J51" s="36" t="str">
        <f>IF(OR(D51="m",D51="w"),Urliste!$I48+Urliste!$O48+Urliste!$U48+Urliste!$AA48+Urliste!$AG48+Urliste!$AM48+Urliste!$AS48+Urliste!$AY48+Urliste!$BE48+Urliste!$BK48,"")</f>
        <v/>
      </c>
      <c r="K51" s="35"/>
      <c r="L51" s="40" t="str">
        <f>IF(E51="","",IF($D51="m",VLOOKUP(E51,'RW-&gt;SW'!$A$4:$G$44,2,TRUE),VLOOKUP(E51,'RW-&gt;SW'!$H$4:$N$44,2,TRUE)))</f>
        <v/>
      </c>
      <c r="M51" s="35" t="str">
        <f>IF(F51="","",IF($D51="m",VLOOKUP(F51,'RW-&gt;SW'!$A$4:$G$44,3,TRUE),VLOOKUP(F51,'RW-&gt;SW'!$H$4:$N$44,3,TRUE)))</f>
        <v/>
      </c>
      <c r="N51" s="35" t="str">
        <f>IF(G51="","",IF($D51="m",VLOOKUP(G51,'RW-&gt;SW'!$A$4:$G$44,4,TRUE),VLOOKUP(G51,'RW-&gt;SW'!$H$4:$N$44,4,TRUE)))</f>
        <v/>
      </c>
      <c r="O51" s="35" t="str">
        <f>IF(H51="","",IF($D51="m",VLOOKUP(H51,'RW-&gt;SW'!$A$4:$G$44,5,TRUE),VLOOKUP(H51,'RW-&gt;SW'!$H$4:$N$44,5,TRUE)))</f>
        <v/>
      </c>
      <c r="P51" s="35" t="str">
        <f>IF(I51="","",IF($D51="m",VLOOKUP(I51,'RW-&gt;SW'!$A$4:$G$44,6,TRUE),VLOOKUP(I51,'RW-&gt;SW'!$H$4:$N$44,6,TRUE)))</f>
        <v/>
      </c>
      <c r="Q51" s="36" t="str">
        <f>IF(J51="","",IF($D51="m",VLOOKUP(J51,'RW-&gt;SW'!$A$4:$G$44,7,TRUE),VLOOKUP(J51,'RW-&gt;SW'!$H$4:$N$44,7,TRUE)))</f>
        <v/>
      </c>
      <c r="R51" s="40" t="str">
        <f t="shared" si="3"/>
        <v/>
      </c>
      <c r="S51" s="36" t="str">
        <f>IF(R51="","",VLOOKUP($R51,'RW-&gt;SW'!$P$3:$Q$46,2,TRUE))</f>
        <v/>
      </c>
      <c r="T51" s="89" t="str">
        <f>IF(ISERROR('Berechnung TYP'!Q47)=TRUE,"",'Berechnung TYP'!Q47)</f>
        <v/>
      </c>
      <c r="U51" s="35" t="str">
        <f>IF(ISERROR('Berechnung TYP'!G47)=TRUE,"",'Berechnung TYP'!G47)</f>
        <v/>
      </c>
      <c r="V51" s="35" t="str">
        <f>IF(ISERROR('Berechnung TYP'!H47)=TRUE,"",'Berechnung TYP'!H47)</f>
        <v/>
      </c>
      <c r="W51" s="36" t="str">
        <f>IF(ISERROR('Berechnung TYP'!I47)=TRUE,"",'Berechnung TYP'!I47)</f>
        <v/>
      </c>
      <c r="X51" s="70"/>
    </row>
    <row r="52" spans="1:24" x14ac:dyDescent="0.25">
      <c r="A52" s="45">
        <v>44</v>
      </c>
      <c r="B52" s="40" t="str">
        <f>IF(Urliste!B49&lt;&gt;0,Urliste!B49,"")</f>
        <v/>
      </c>
      <c r="C52" s="45" t="str">
        <f t="shared" si="4"/>
        <v/>
      </c>
      <c r="D52" s="45" t="str">
        <f>IF(Urliste!C49&lt;&gt;0,Urliste!C49,"")</f>
        <v/>
      </c>
      <c r="E52" s="40" t="str">
        <f>IF(OR(D52="m",D52="w"),Urliste!$D49+Urliste!$J49+Urliste!$P49+Urliste!$V49+Urliste!$AB49+Urliste!$AH49+Urliste!$AN49+Urliste!$AT49+Urliste!$AZ49+Urliste!$BF49,"")</f>
        <v/>
      </c>
      <c r="F52" s="35" t="str">
        <f>IF(OR(D52="m",D52="w"),Urliste!$E49+Urliste!$K49+Urliste!$Q49+Urliste!$W49+Urliste!$AC49+Urliste!$AI49+Urliste!$AO49+Urliste!$AU49+Urliste!$BA49+Urliste!$BG49,"")</f>
        <v/>
      </c>
      <c r="G52" s="35" t="str">
        <f>IF(OR(D52="m",D52="w"),Urliste!$F49+Urliste!$L49+Urliste!$R49+Urliste!$X49+Urliste!$AD49+Urliste!$AJ49+Urliste!$AP49+Urliste!$AV49+Urliste!$BB49+Urliste!$BH49,"")</f>
        <v/>
      </c>
      <c r="H52" s="35" t="str">
        <f>IF(OR(D52="m",D52="w"),Urliste!$G49+Urliste!$M49+Urliste!$S49+Urliste!$Y49+Urliste!$AE49+Urliste!$AK49+Urliste!$AQ49+Urliste!$AW49+Urliste!$BC49+Urliste!$BI49,"")</f>
        <v/>
      </c>
      <c r="I52" s="35" t="str">
        <f>IF(OR(D52="m",D52="w"),Urliste!$H49+Urliste!$N49+Urliste!$T49+Urliste!$Z49+Urliste!$AF49+Urliste!$AL49+Urliste!$AR49+Urliste!$AX49+Urliste!$BD49+Urliste!$BJ49,"")</f>
        <v/>
      </c>
      <c r="J52" s="36" t="str">
        <f>IF(OR(D52="m",D52="w"),Urliste!$I49+Urliste!$O49+Urliste!$U49+Urliste!$AA49+Urliste!$AG49+Urliste!$AM49+Urliste!$AS49+Urliste!$AY49+Urliste!$BE49+Urliste!$BK49,"")</f>
        <v/>
      </c>
      <c r="K52" s="35"/>
      <c r="L52" s="40" t="str">
        <f>IF(E52="","",IF($D52="m",VLOOKUP(E52,'RW-&gt;SW'!$A$4:$G$44,2,TRUE),VLOOKUP(E52,'RW-&gt;SW'!$H$4:$N$44,2,TRUE)))</f>
        <v/>
      </c>
      <c r="M52" s="35" t="str">
        <f>IF(F52="","",IF($D52="m",VLOOKUP(F52,'RW-&gt;SW'!$A$4:$G$44,3,TRUE),VLOOKUP(F52,'RW-&gt;SW'!$H$4:$N$44,3,TRUE)))</f>
        <v/>
      </c>
      <c r="N52" s="35" t="str">
        <f>IF(G52="","",IF($D52="m",VLOOKUP(G52,'RW-&gt;SW'!$A$4:$G$44,4,TRUE),VLOOKUP(G52,'RW-&gt;SW'!$H$4:$N$44,4,TRUE)))</f>
        <v/>
      </c>
      <c r="O52" s="35" t="str">
        <f>IF(H52="","",IF($D52="m",VLOOKUP(H52,'RW-&gt;SW'!$A$4:$G$44,5,TRUE),VLOOKUP(H52,'RW-&gt;SW'!$H$4:$N$44,5,TRUE)))</f>
        <v/>
      </c>
      <c r="P52" s="35" t="str">
        <f>IF(I52="","",IF($D52="m",VLOOKUP(I52,'RW-&gt;SW'!$A$4:$G$44,6,TRUE),VLOOKUP(I52,'RW-&gt;SW'!$H$4:$N$44,6,TRUE)))</f>
        <v/>
      </c>
      <c r="Q52" s="36" t="str">
        <f>IF(J52="","",IF($D52="m",VLOOKUP(J52,'RW-&gt;SW'!$A$4:$G$44,7,TRUE),VLOOKUP(J52,'RW-&gt;SW'!$H$4:$N$44,7,TRUE)))</f>
        <v/>
      </c>
      <c r="R52" s="40" t="str">
        <f t="shared" si="3"/>
        <v/>
      </c>
      <c r="S52" s="36" t="str">
        <f>IF(R52="","",VLOOKUP($R52,'RW-&gt;SW'!$P$3:$Q$46,2,TRUE))</f>
        <v/>
      </c>
      <c r="T52" s="89" t="str">
        <f>IF(ISERROR('Berechnung TYP'!Q48)=TRUE,"",'Berechnung TYP'!Q48)</f>
        <v/>
      </c>
      <c r="U52" s="35" t="str">
        <f>IF(ISERROR('Berechnung TYP'!G48)=TRUE,"",'Berechnung TYP'!G48)</f>
        <v/>
      </c>
      <c r="V52" s="35" t="str">
        <f>IF(ISERROR('Berechnung TYP'!H48)=TRUE,"",'Berechnung TYP'!H48)</f>
        <v/>
      </c>
      <c r="W52" s="36" t="str">
        <f>IF(ISERROR('Berechnung TYP'!I48)=TRUE,"",'Berechnung TYP'!I48)</f>
        <v/>
      </c>
      <c r="X52" s="70"/>
    </row>
    <row r="53" spans="1:24" x14ac:dyDescent="0.25">
      <c r="A53" s="45">
        <v>45</v>
      </c>
      <c r="B53" s="40" t="str">
        <f>IF(Urliste!B50&lt;&gt;0,Urliste!B50,"")</f>
        <v/>
      </c>
      <c r="C53" s="45" t="str">
        <f t="shared" si="4"/>
        <v/>
      </c>
      <c r="D53" s="45" t="str">
        <f>IF(Urliste!C50&lt;&gt;0,Urliste!C50,"")</f>
        <v/>
      </c>
      <c r="E53" s="40" t="str">
        <f>IF(OR(D53="m",D53="w"),Urliste!$D50+Urliste!$J50+Urliste!$P50+Urliste!$V50+Urliste!$AB50+Urliste!$AH50+Urliste!$AN50+Urliste!$AT50+Urliste!$AZ50+Urliste!$BF50,"")</f>
        <v/>
      </c>
      <c r="F53" s="35" t="str">
        <f>IF(OR(D53="m",D53="w"),Urliste!$E50+Urliste!$K50+Urliste!$Q50+Urliste!$W50+Urliste!$AC50+Urliste!$AI50+Urliste!$AO50+Urliste!$AU50+Urliste!$BA50+Urliste!$BG50,"")</f>
        <v/>
      </c>
      <c r="G53" s="35" t="str">
        <f>IF(OR(D53="m",D53="w"),Urliste!$F50+Urliste!$L50+Urliste!$R50+Urliste!$X50+Urliste!$AD50+Urliste!$AJ50+Urliste!$AP50+Urliste!$AV50+Urliste!$BB50+Urliste!$BH50,"")</f>
        <v/>
      </c>
      <c r="H53" s="35" t="str">
        <f>IF(OR(D53="m",D53="w"),Urliste!$G50+Urliste!$M50+Urliste!$S50+Urliste!$Y50+Urliste!$AE50+Urliste!$AK50+Urliste!$AQ50+Urliste!$AW50+Urliste!$BC50+Urliste!$BI50,"")</f>
        <v/>
      </c>
      <c r="I53" s="35" t="str">
        <f>IF(OR(D53="m",D53="w"),Urliste!$H50+Urliste!$N50+Urliste!$T50+Urliste!$Z50+Urliste!$AF50+Urliste!$AL50+Urliste!$AR50+Urliste!$AX50+Urliste!$BD50+Urliste!$BJ50,"")</f>
        <v/>
      </c>
      <c r="J53" s="36" t="str">
        <f>IF(OR(D53="m",D53="w"),Urliste!$I50+Urliste!$O50+Urliste!$U50+Urliste!$AA50+Urliste!$AG50+Urliste!$AM50+Urliste!$AS50+Urliste!$AY50+Urliste!$BE50+Urliste!$BK50,"")</f>
        <v/>
      </c>
      <c r="K53" s="35"/>
      <c r="L53" s="40" t="str">
        <f>IF(E53="","",IF($D53="m",VLOOKUP(E53,'RW-&gt;SW'!$A$4:$G$44,2,TRUE),VLOOKUP(E53,'RW-&gt;SW'!$H$4:$N$44,2,TRUE)))</f>
        <v/>
      </c>
      <c r="M53" s="35" t="str">
        <f>IF(F53="","",IF($D53="m",VLOOKUP(F53,'RW-&gt;SW'!$A$4:$G$44,3,TRUE),VLOOKUP(F53,'RW-&gt;SW'!$H$4:$N$44,3,TRUE)))</f>
        <v/>
      </c>
      <c r="N53" s="35" t="str">
        <f>IF(G53="","",IF($D53="m",VLOOKUP(G53,'RW-&gt;SW'!$A$4:$G$44,4,TRUE),VLOOKUP(G53,'RW-&gt;SW'!$H$4:$N$44,4,TRUE)))</f>
        <v/>
      </c>
      <c r="O53" s="35" t="str">
        <f>IF(H53="","",IF($D53="m",VLOOKUP(H53,'RW-&gt;SW'!$A$4:$G$44,5,TRUE),VLOOKUP(H53,'RW-&gt;SW'!$H$4:$N$44,5,TRUE)))</f>
        <v/>
      </c>
      <c r="P53" s="35" t="str">
        <f>IF(I53="","",IF($D53="m",VLOOKUP(I53,'RW-&gt;SW'!$A$4:$G$44,6,TRUE),VLOOKUP(I53,'RW-&gt;SW'!$H$4:$N$44,6,TRUE)))</f>
        <v/>
      </c>
      <c r="Q53" s="36" t="str">
        <f>IF(J53="","",IF($D53="m",VLOOKUP(J53,'RW-&gt;SW'!$A$4:$G$44,7,TRUE),VLOOKUP(J53,'RW-&gt;SW'!$H$4:$N$44,7,TRUE)))</f>
        <v/>
      </c>
      <c r="R53" s="40" t="str">
        <f t="shared" si="3"/>
        <v/>
      </c>
      <c r="S53" s="36" t="str">
        <f>IF(R53="","",VLOOKUP($R53,'RW-&gt;SW'!$P$3:$Q$46,2,TRUE))</f>
        <v/>
      </c>
      <c r="T53" s="89" t="str">
        <f>IF(ISERROR('Berechnung TYP'!Q49)=TRUE,"",'Berechnung TYP'!Q49)</f>
        <v/>
      </c>
      <c r="U53" s="35" t="str">
        <f>IF(ISERROR('Berechnung TYP'!G49)=TRUE,"",'Berechnung TYP'!G49)</f>
        <v/>
      </c>
      <c r="V53" s="35" t="str">
        <f>IF(ISERROR('Berechnung TYP'!H49)=TRUE,"",'Berechnung TYP'!H49)</f>
        <v/>
      </c>
      <c r="W53" s="36" t="str">
        <f>IF(ISERROR('Berechnung TYP'!I49)=TRUE,"",'Berechnung TYP'!I49)</f>
        <v/>
      </c>
      <c r="X53" s="70"/>
    </row>
    <row r="54" spans="1:24" x14ac:dyDescent="0.25">
      <c r="A54" s="45">
        <v>46</v>
      </c>
      <c r="B54" s="40" t="str">
        <f>IF(Urliste!B51&lt;&gt;0,Urliste!B51,"")</f>
        <v/>
      </c>
      <c r="C54" s="45" t="str">
        <f t="shared" si="4"/>
        <v/>
      </c>
      <c r="D54" s="45" t="str">
        <f>IF(Urliste!C51&lt;&gt;0,Urliste!C51,"")</f>
        <v/>
      </c>
      <c r="E54" s="40" t="str">
        <f>IF(OR(D54="m",D54="w"),Urliste!$D51+Urliste!$J51+Urliste!$P51+Urliste!$V51+Urliste!$AB51+Urliste!$AH51+Urliste!$AN51+Urliste!$AT51+Urliste!$AZ51+Urliste!$BF51,"")</f>
        <v/>
      </c>
      <c r="F54" s="35" t="str">
        <f>IF(OR(D54="m",D54="w"),Urliste!$E51+Urliste!$K51+Urliste!$Q51+Urliste!$W51+Urliste!$AC51+Urliste!$AI51+Urliste!$AO51+Urliste!$AU51+Urliste!$BA51+Urliste!$BG51,"")</f>
        <v/>
      </c>
      <c r="G54" s="35" t="str">
        <f>IF(OR(D54="m",D54="w"),Urliste!$F51+Urliste!$L51+Urliste!$R51+Urliste!$X51+Urliste!$AD51+Urliste!$AJ51+Urliste!$AP51+Urliste!$AV51+Urliste!$BB51+Urliste!$BH51,"")</f>
        <v/>
      </c>
      <c r="H54" s="35" t="str">
        <f>IF(OR(D54="m",D54="w"),Urliste!$G51+Urliste!$M51+Urliste!$S51+Urliste!$Y51+Urliste!$AE51+Urliste!$AK51+Urliste!$AQ51+Urliste!$AW51+Urliste!$BC51+Urliste!$BI51,"")</f>
        <v/>
      </c>
      <c r="I54" s="35" t="str">
        <f>IF(OR(D54="m",D54="w"),Urliste!$H51+Urliste!$N51+Urliste!$T51+Urliste!$Z51+Urliste!$AF51+Urliste!$AL51+Urliste!$AR51+Urliste!$AX51+Urliste!$BD51+Urliste!$BJ51,"")</f>
        <v/>
      </c>
      <c r="J54" s="36" t="str">
        <f>IF(OR(D54="m",D54="w"),Urliste!$I51+Urliste!$O51+Urliste!$U51+Urliste!$AA51+Urliste!$AG51+Urliste!$AM51+Urliste!$AS51+Urliste!$AY51+Urliste!$BE51+Urliste!$BK51,"")</f>
        <v/>
      </c>
      <c r="K54" s="35"/>
      <c r="L54" s="40" t="str">
        <f>IF(E54="","",IF($D54="m",VLOOKUP(E54,'RW-&gt;SW'!$A$4:$G$44,2,TRUE),VLOOKUP(E54,'RW-&gt;SW'!$H$4:$N$44,2,TRUE)))</f>
        <v/>
      </c>
      <c r="M54" s="35" t="str">
        <f>IF(F54="","",IF($D54="m",VLOOKUP(F54,'RW-&gt;SW'!$A$4:$G$44,3,TRUE),VLOOKUP(F54,'RW-&gt;SW'!$H$4:$N$44,3,TRUE)))</f>
        <v/>
      </c>
      <c r="N54" s="35" t="str">
        <f>IF(G54="","",IF($D54="m",VLOOKUP(G54,'RW-&gt;SW'!$A$4:$G$44,4,TRUE),VLOOKUP(G54,'RW-&gt;SW'!$H$4:$N$44,4,TRUE)))</f>
        <v/>
      </c>
      <c r="O54" s="35" t="str">
        <f>IF(H54="","",IF($D54="m",VLOOKUP(H54,'RW-&gt;SW'!$A$4:$G$44,5,TRUE),VLOOKUP(H54,'RW-&gt;SW'!$H$4:$N$44,5,TRUE)))</f>
        <v/>
      </c>
      <c r="P54" s="35" t="str">
        <f>IF(I54="","",IF($D54="m",VLOOKUP(I54,'RW-&gt;SW'!$A$4:$G$44,6,TRUE),VLOOKUP(I54,'RW-&gt;SW'!$H$4:$N$44,6,TRUE)))</f>
        <v/>
      </c>
      <c r="Q54" s="36" t="str">
        <f>IF(J54="","",IF($D54="m",VLOOKUP(J54,'RW-&gt;SW'!$A$4:$G$44,7,TRUE),VLOOKUP(J54,'RW-&gt;SW'!$H$4:$N$44,7,TRUE)))</f>
        <v/>
      </c>
      <c r="R54" s="40" t="str">
        <f t="shared" si="3"/>
        <v/>
      </c>
      <c r="S54" s="36" t="str">
        <f>IF(R54="","",VLOOKUP($R54,'RW-&gt;SW'!$P$3:$Q$46,2,TRUE))</f>
        <v/>
      </c>
      <c r="T54" s="89" t="str">
        <f>IF(ISERROR('Berechnung TYP'!Q50)=TRUE,"",'Berechnung TYP'!Q50)</f>
        <v/>
      </c>
      <c r="U54" s="35" t="str">
        <f>IF(ISERROR('Berechnung TYP'!G50)=TRUE,"",'Berechnung TYP'!G50)</f>
        <v/>
      </c>
      <c r="V54" s="35" t="str">
        <f>IF(ISERROR('Berechnung TYP'!H50)=TRUE,"",'Berechnung TYP'!H50)</f>
        <v/>
      </c>
      <c r="W54" s="36" t="str">
        <f>IF(ISERROR('Berechnung TYP'!I50)=TRUE,"",'Berechnung TYP'!I50)</f>
        <v/>
      </c>
      <c r="X54" s="70"/>
    </row>
    <row r="55" spans="1:24" x14ac:dyDescent="0.25">
      <c r="A55" s="45">
        <v>47</v>
      </c>
      <c r="B55" s="40" t="str">
        <f>IF(Urliste!B52&lt;&gt;0,Urliste!B52,"")</f>
        <v/>
      </c>
      <c r="C55" s="45" t="str">
        <f t="shared" si="4"/>
        <v/>
      </c>
      <c r="D55" s="45" t="str">
        <f>IF(Urliste!C52&lt;&gt;0,Urliste!C52,"")</f>
        <v/>
      </c>
      <c r="E55" s="40" t="str">
        <f>IF(OR(D55="m",D55="w"),Urliste!$D52+Urliste!$J52+Urliste!$P52+Urliste!$V52+Urliste!$AB52+Urliste!$AH52+Urliste!$AN52+Urliste!$AT52+Urliste!$AZ52+Urliste!$BF52,"")</f>
        <v/>
      </c>
      <c r="F55" s="35" t="str">
        <f>IF(OR(D55="m",D55="w"),Urliste!$E52+Urliste!$K52+Urliste!$Q52+Urliste!$W52+Urliste!$AC52+Urliste!$AI52+Urliste!$AO52+Urliste!$AU52+Urliste!$BA52+Urliste!$BG52,"")</f>
        <v/>
      </c>
      <c r="G55" s="35" t="str">
        <f>IF(OR(D55="m",D55="w"),Urliste!$F52+Urliste!$L52+Urliste!$R52+Urliste!$X52+Urliste!$AD52+Urliste!$AJ52+Urliste!$AP52+Urliste!$AV52+Urliste!$BB52+Urliste!$BH52,"")</f>
        <v/>
      </c>
      <c r="H55" s="35" t="str">
        <f>IF(OR(D55="m",D55="w"),Urliste!$G52+Urliste!$M52+Urliste!$S52+Urliste!$Y52+Urliste!$AE52+Urliste!$AK52+Urliste!$AQ52+Urliste!$AW52+Urliste!$BC52+Urliste!$BI52,"")</f>
        <v/>
      </c>
      <c r="I55" s="35" t="str">
        <f>IF(OR(D55="m",D55="w"),Urliste!$H52+Urliste!$N52+Urliste!$T52+Urliste!$Z52+Urliste!$AF52+Urliste!$AL52+Urliste!$AR52+Urliste!$AX52+Urliste!$BD52+Urliste!$BJ52,"")</f>
        <v/>
      </c>
      <c r="J55" s="36" t="str">
        <f>IF(OR(D55="m",D55="w"),Urliste!$I52+Urliste!$O52+Urliste!$U52+Urliste!$AA52+Urliste!$AG52+Urliste!$AM52+Urliste!$AS52+Urliste!$AY52+Urliste!$BE52+Urliste!$BK52,"")</f>
        <v/>
      </c>
      <c r="K55" s="35"/>
      <c r="L55" s="40" t="str">
        <f>IF(E55="","",IF($D55="m",VLOOKUP(E55,'RW-&gt;SW'!$A$4:$G$44,2,TRUE),VLOOKUP(E55,'RW-&gt;SW'!$H$4:$N$44,2,TRUE)))</f>
        <v/>
      </c>
      <c r="M55" s="35" t="str">
        <f>IF(F55="","",IF($D55="m",VLOOKUP(F55,'RW-&gt;SW'!$A$4:$G$44,3,TRUE),VLOOKUP(F55,'RW-&gt;SW'!$H$4:$N$44,3,TRUE)))</f>
        <v/>
      </c>
      <c r="N55" s="35" t="str">
        <f>IF(G55="","",IF($D55="m",VLOOKUP(G55,'RW-&gt;SW'!$A$4:$G$44,4,TRUE),VLOOKUP(G55,'RW-&gt;SW'!$H$4:$N$44,4,TRUE)))</f>
        <v/>
      </c>
      <c r="O55" s="35" t="str">
        <f>IF(H55="","",IF($D55="m",VLOOKUP(H55,'RW-&gt;SW'!$A$4:$G$44,5,TRUE),VLOOKUP(H55,'RW-&gt;SW'!$H$4:$N$44,5,TRUE)))</f>
        <v/>
      </c>
      <c r="P55" s="35" t="str">
        <f>IF(I55="","",IF($D55="m",VLOOKUP(I55,'RW-&gt;SW'!$A$4:$G$44,6,TRUE),VLOOKUP(I55,'RW-&gt;SW'!$H$4:$N$44,6,TRUE)))</f>
        <v/>
      </c>
      <c r="Q55" s="36" t="str">
        <f>IF(J55="","",IF($D55="m",VLOOKUP(J55,'RW-&gt;SW'!$A$4:$G$44,7,TRUE),VLOOKUP(J55,'RW-&gt;SW'!$H$4:$N$44,7,TRUE)))</f>
        <v/>
      </c>
      <c r="R55" s="40" t="str">
        <f t="shared" si="3"/>
        <v/>
      </c>
      <c r="S55" s="36" t="str">
        <f>IF(R55="","",VLOOKUP($R55,'RW-&gt;SW'!$P$3:$Q$46,2,TRUE))</f>
        <v/>
      </c>
      <c r="T55" s="89" t="str">
        <f>IF(ISERROR('Berechnung TYP'!Q51)=TRUE,"",'Berechnung TYP'!Q51)</f>
        <v/>
      </c>
      <c r="U55" s="35" t="str">
        <f>IF(ISERROR('Berechnung TYP'!G51)=TRUE,"",'Berechnung TYP'!G51)</f>
        <v/>
      </c>
      <c r="V55" s="35" t="str">
        <f>IF(ISERROR('Berechnung TYP'!H51)=TRUE,"",'Berechnung TYP'!H51)</f>
        <v/>
      </c>
      <c r="W55" s="36" t="str">
        <f>IF(ISERROR('Berechnung TYP'!I51)=TRUE,"",'Berechnung TYP'!I51)</f>
        <v/>
      </c>
      <c r="X55" s="70"/>
    </row>
    <row r="56" spans="1:24" x14ac:dyDescent="0.25">
      <c r="A56" s="45">
        <v>48</v>
      </c>
      <c r="B56" s="40" t="str">
        <f>IF(Urliste!B53&lt;&gt;0,Urliste!B53,"")</f>
        <v/>
      </c>
      <c r="C56" s="45" t="str">
        <f t="shared" si="4"/>
        <v/>
      </c>
      <c r="D56" s="45" t="str">
        <f>IF(Urliste!C53&lt;&gt;0,Urliste!C53,"")</f>
        <v/>
      </c>
      <c r="E56" s="40" t="str">
        <f>IF(OR(D56="m",D56="w"),Urliste!$D53+Urliste!$J53+Urliste!$P53+Urliste!$V53+Urliste!$AB53+Urliste!$AH53+Urliste!$AN53+Urliste!$AT53+Urliste!$AZ53+Urliste!$BF53,"")</f>
        <v/>
      </c>
      <c r="F56" s="35" t="str">
        <f>IF(OR(D56="m",D56="w"),Urliste!$E53+Urliste!$K53+Urliste!$Q53+Urliste!$W53+Urliste!$AC53+Urliste!$AI53+Urliste!$AO53+Urliste!$AU53+Urliste!$BA53+Urliste!$BG53,"")</f>
        <v/>
      </c>
      <c r="G56" s="35" t="str">
        <f>IF(OR(D56="m",D56="w"),Urliste!$F53+Urliste!$L53+Urliste!$R53+Urliste!$X53+Urliste!$AD53+Urliste!$AJ53+Urliste!$AP53+Urliste!$AV53+Urliste!$BB53+Urliste!$BH53,"")</f>
        <v/>
      </c>
      <c r="H56" s="35" t="str">
        <f>IF(OR(D56="m",D56="w"),Urliste!$G53+Urliste!$M53+Urliste!$S53+Urliste!$Y53+Urliste!$AE53+Urliste!$AK53+Urliste!$AQ53+Urliste!$AW53+Urliste!$BC53+Urliste!$BI53,"")</f>
        <v/>
      </c>
      <c r="I56" s="35" t="str">
        <f>IF(OR(D56="m",D56="w"),Urliste!$H53+Urliste!$N53+Urliste!$T53+Urliste!$Z53+Urliste!$AF53+Urliste!$AL53+Urliste!$AR53+Urliste!$AX53+Urliste!$BD53+Urliste!$BJ53,"")</f>
        <v/>
      </c>
      <c r="J56" s="36" t="str">
        <f>IF(OR(D56="m",D56="w"),Urliste!$I53+Urliste!$O53+Urliste!$U53+Urliste!$AA53+Urliste!$AG53+Urliste!$AM53+Urliste!$AS53+Urliste!$AY53+Urliste!$BE53+Urliste!$BK53,"")</f>
        <v/>
      </c>
      <c r="K56" s="35"/>
      <c r="L56" s="40" t="str">
        <f>IF(E56="","",IF($D56="m",VLOOKUP(E56,'RW-&gt;SW'!$A$4:$G$44,2,TRUE),VLOOKUP(E56,'RW-&gt;SW'!$H$4:$N$44,2,TRUE)))</f>
        <v/>
      </c>
      <c r="M56" s="35" t="str">
        <f>IF(F56="","",IF($D56="m",VLOOKUP(F56,'RW-&gt;SW'!$A$4:$G$44,3,TRUE),VLOOKUP(F56,'RW-&gt;SW'!$H$4:$N$44,3,TRUE)))</f>
        <v/>
      </c>
      <c r="N56" s="35" t="str">
        <f>IF(G56="","",IF($D56="m",VLOOKUP(G56,'RW-&gt;SW'!$A$4:$G$44,4,TRUE),VLOOKUP(G56,'RW-&gt;SW'!$H$4:$N$44,4,TRUE)))</f>
        <v/>
      </c>
      <c r="O56" s="35" t="str">
        <f>IF(H56="","",IF($D56="m",VLOOKUP(H56,'RW-&gt;SW'!$A$4:$G$44,5,TRUE),VLOOKUP(H56,'RW-&gt;SW'!$H$4:$N$44,5,TRUE)))</f>
        <v/>
      </c>
      <c r="P56" s="35" t="str">
        <f>IF(I56="","",IF($D56="m",VLOOKUP(I56,'RW-&gt;SW'!$A$4:$G$44,6,TRUE),VLOOKUP(I56,'RW-&gt;SW'!$H$4:$N$44,6,TRUE)))</f>
        <v/>
      </c>
      <c r="Q56" s="36" t="str">
        <f>IF(J56="","",IF($D56="m",VLOOKUP(J56,'RW-&gt;SW'!$A$4:$G$44,7,TRUE),VLOOKUP(J56,'RW-&gt;SW'!$H$4:$N$44,7,TRUE)))</f>
        <v/>
      </c>
      <c r="R56" s="40" t="str">
        <f t="shared" si="3"/>
        <v/>
      </c>
      <c r="S56" s="36" t="str">
        <f>IF(R56="","",VLOOKUP($R56,'RW-&gt;SW'!$P$3:$Q$46,2,TRUE))</f>
        <v/>
      </c>
      <c r="T56" s="89" t="str">
        <f>IF(ISERROR('Berechnung TYP'!Q52)=TRUE,"",'Berechnung TYP'!Q52)</f>
        <v/>
      </c>
      <c r="U56" s="35" t="str">
        <f>IF(ISERROR('Berechnung TYP'!G52)=TRUE,"",'Berechnung TYP'!G52)</f>
        <v/>
      </c>
      <c r="V56" s="35" t="str">
        <f>IF(ISERROR('Berechnung TYP'!H52)=TRUE,"",'Berechnung TYP'!H52)</f>
        <v/>
      </c>
      <c r="W56" s="36" t="str">
        <f>IF(ISERROR('Berechnung TYP'!I52)=TRUE,"",'Berechnung TYP'!I52)</f>
        <v/>
      </c>
      <c r="X56" s="70"/>
    </row>
    <row r="57" spans="1:24" x14ac:dyDescent="0.25">
      <c r="A57" s="45">
        <v>49</v>
      </c>
      <c r="B57" s="40" t="str">
        <f>IF(Urliste!B54&lt;&gt;0,Urliste!B54,"")</f>
        <v/>
      </c>
      <c r="C57" s="45" t="str">
        <f t="shared" si="4"/>
        <v/>
      </c>
      <c r="D57" s="45" t="str">
        <f>IF(Urliste!C54&lt;&gt;0,Urliste!C54,"")</f>
        <v/>
      </c>
      <c r="E57" s="40" t="str">
        <f>IF(OR(D57="m",D57="w"),Urliste!$D54+Urliste!$J54+Urliste!$P54+Urliste!$V54+Urliste!$AB54+Urliste!$AH54+Urliste!$AN54+Urliste!$AT54+Urliste!$AZ54+Urliste!$BF54,"")</f>
        <v/>
      </c>
      <c r="F57" s="35" t="str">
        <f>IF(OR(D57="m",D57="w"),Urliste!$E54+Urliste!$K54+Urliste!$Q54+Urliste!$W54+Urliste!$AC54+Urliste!$AI54+Urliste!$AO54+Urliste!$AU54+Urliste!$BA54+Urliste!$BG54,"")</f>
        <v/>
      </c>
      <c r="G57" s="35" t="str">
        <f>IF(OR(D57="m",D57="w"),Urliste!$F54+Urliste!$L54+Urliste!$R54+Urliste!$X54+Urliste!$AD54+Urliste!$AJ54+Urliste!$AP54+Urliste!$AV54+Urliste!$BB54+Urliste!$BH54,"")</f>
        <v/>
      </c>
      <c r="H57" s="35" t="str">
        <f>IF(OR(D57="m",D57="w"),Urliste!$G54+Urliste!$M54+Urliste!$S54+Urliste!$Y54+Urliste!$AE54+Urliste!$AK54+Urliste!$AQ54+Urliste!$AW54+Urliste!$BC54+Urliste!$BI54,"")</f>
        <v/>
      </c>
      <c r="I57" s="35" t="str">
        <f>IF(OR(D57="m",D57="w"),Urliste!$H54+Urliste!$N54+Urliste!$T54+Urliste!$Z54+Urliste!$AF54+Urliste!$AL54+Urliste!$AR54+Urliste!$AX54+Urliste!$BD54+Urliste!$BJ54,"")</f>
        <v/>
      </c>
      <c r="J57" s="36" t="str">
        <f>IF(OR(D57="m",D57="w"),Urliste!$I54+Urliste!$O54+Urliste!$U54+Urliste!$AA54+Urliste!$AG54+Urliste!$AM54+Urliste!$AS54+Urliste!$AY54+Urliste!$BE54+Urliste!$BK54,"")</f>
        <v/>
      </c>
      <c r="K57" s="35"/>
      <c r="L57" s="40" t="str">
        <f>IF(E57="","",IF($D57="m",VLOOKUP(E57,'RW-&gt;SW'!$A$4:$G$44,2,TRUE),VLOOKUP(E57,'RW-&gt;SW'!$H$4:$N$44,2,TRUE)))</f>
        <v/>
      </c>
      <c r="M57" s="35" t="str">
        <f>IF(F57="","",IF($D57="m",VLOOKUP(F57,'RW-&gt;SW'!$A$4:$G$44,3,TRUE),VLOOKUP(F57,'RW-&gt;SW'!$H$4:$N$44,3,TRUE)))</f>
        <v/>
      </c>
      <c r="N57" s="35" t="str">
        <f>IF(G57="","",IF($D57="m",VLOOKUP(G57,'RW-&gt;SW'!$A$4:$G$44,4,TRUE),VLOOKUP(G57,'RW-&gt;SW'!$H$4:$N$44,4,TRUE)))</f>
        <v/>
      </c>
      <c r="O57" s="35" t="str">
        <f>IF(H57="","",IF($D57="m",VLOOKUP(H57,'RW-&gt;SW'!$A$4:$G$44,5,TRUE),VLOOKUP(H57,'RW-&gt;SW'!$H$4:$N$44,5,TRUE)))</f>
        <v/>
      </c>
      <c r="P57" s="35" t="str">
        <f>IF(I57="","",IF($D57="m",VLOOKUP(I57,'RW-&gt;SW'!$A$4:$G$44,6,TRUE),VLOOKUP(I57,'RW-&gt;SW'!$H$4:$N$44,6,TRUE)))</f>
        <v/>
      </c>
      <c r="Q57" s="36" t="str">
        <f>IF(J57="","",IF($D57="m",VLOOKUP(J57,'RW-&gt;SW'!$A$4:$G$44,7,TRUE),VLOOKUP(J57,'RW-&gt;SW'!$H$4:$N$44,7,TRUE)))</f>
        <v/>
      </c>
      <c r="R57" s="40" t="str">
        <f t="shared" si="3"/>
        <v/>
      </c>
      <c r="S57" s="36" t="str">
        <f>IF(R57="","",VLOOKUP($R57,'RW-&gt;SW'!$P$3:$Q$46,2,TRUE))</f>
        <v/>
      </c>
      <c r="T57" s="89" t="str">
        <f>IF(ISERROR('Berechnung TYP'!Q53)=TRUE,"",'Berechnung TYP'!Q53)</f>
        <v/>
      </c>
      <c r="U57" s="35" t="str">
        <f>IF(ISERROR('Berechnung TYP'!G53)=TRUE,"",'Berechnung TYP'!G53)</f>
        <v/>
      </c>
      <c r="V57" s="35" t="str">
        <f>IF(ISERROR('Berechnung TYP'!H53)=TRUE,"",'Berechnung TYP'!H53)</f>
        <v/>
      </c>
      <c r="W57" s="36" t="str">
        <f>IF(ISERROR('Berechnung TYP'!I53)=TRUE,"",'Berechnung TYP'!I53)</f>
        <v/>
      </c>
      <c r="X57" s="70"/>
    </row>
    <row r="58" spans="1:24" x14ac:dyDescent="0.25">
      <c r="A58" s="45">
        <v>50</v>
      </c>
      <c r="B58" s="40" t="str">
        <f>IF(Urliste!B55&lt;&gt;0,Urliste!B55,"")</f>
        <v/>
      </c>
      <c r="C58" s="45" t="str">
        <f t="shared" si="4"/>
        <v/>
      </c>
      <c r="D58" s="45" t="str">
        <f>IF(Urliste!C55&lt;&gt;0,Urliste!C55,"")</f>
        <v/>
      </c>
      <c r="E58" s="40" t="str">
        <f>IF(OR(D58="m",D58="w"),Urliste!$D55+Urliste!$J55+Urliste!$P55+Urliste!$V55+Urliste!$AB55+Urliste!$AH55+Urliste!$AN55+Urliste!$AT55+Urliste!$AZ55+Urliste!$BF55,"")</f>
        <v/>
      </c>
      <c r="F58" s="35" t="str">
        <f>IF(OR(D58="m",D58="w"),Urliste!$E55+Urliste!$K55+Urliste!$Q55+Urliste!$W55+Urliste!$AC55+Urliste!$AI55+Urliste!$AO55+Urliste!$AU55+Urliste!$BA55+Urliste!$BG55,"")</f>
        <v/>
      </c>
      <c r="G58" s="35" t="str">
        <f>IF(OR(D58="m",D58="w"),Urliste!$F55+Urliste!$L55+Urliste!$R55+Urliste!$X55+Urliste!$AD55+Urliste!$AJ55+Urliste!$AP55+Urliste!$AV55+Urliste!$BB55+Urliste!$BH55,"")</f>
        <v/>
      </c>
      <c r="H58" s="35" t="str">
        <f>IF(OR(D58="m",D58="w"),Urliste!$G55+Urliste!$M55+Urliste!$S55+Urliste!$Y55+Urliste!$AE55+Urliste!$AK55+Urliste!$AQ55+Urliste!$AW55+Urliste!$BC55+Urliste!$BI55,"")</f>
        <v/>
      </c>
      <c r="I58" s="35" t="str">
        <f>IF(OR(D58="m",D58="w"),Urliste!$H55+Urliste!$N55+Urliste!$T55+Urliste!$Z55+Urliste!$AF55+Urliste!$AL55+Urliste!$AR55+Urliste!$AX55+Urliste!$BD55+Urliste!$BJ55,"")</f>
        <v/>
      </c>
      <c r="J58" s="36" t="str">
        <f>IF(OR(D58="m",D58="w"),Urliste!$I55+Urliste!$O55+Urliste!$U55+Urliste!$AA55+Urliste!$AG55+Urliste!$AM55+Urliste!$AS55+Urliste!$AY55+Urliste!$BE55+Urliste!$BK55,"")</f>
        <v/>
      </c>
      <c r="K58" s="35"/>
      <c r="L58" s="40" t="str">
        <f>IF(E58="","",IF($D58="m",VLOOKUP(E58,'RW-&gt;SW'!$A$4:$G$44,2,TRUE),VLOOKUP(E58,'RW-&gt;SW'!$H$4:$N$44,2,TRUE)))</f>
        <v/>
      </c>
      <c r="M58" s="35" t="str">
        <f>IF(F58="","",IF($D58="m",VLOOKUP(F58,'RW-&gt;SW'!$A$4:$G$44,3,TRUE),VLOOKUP(F58,'RW-&gt;SW'!$H$4:$N$44,3,TRUE)))</f>
        <v/>
      </c>
      <c r="N58" s="35" t="str">
        <f>IF(G58="","",IF($D58="m",VLOOKUP(G58,'RW-&gt;SW'!$A$4:$G$44,4,TRUE),VLOOKUP(G58,'RW-&gt;SW'!$H$4:$N$44,4,TRUE)))</f>
        <v/>
      </c>
      <c r="O58" s="35" t="str">
        <f>IF(H58="","",IF($D58="m",VLOOKUP(H58,'RW-&gt;SW'!$A$4:$G$44,5,TRUE),VLOOKUP(H58,'RW-&gt;SW'!$H$4:$N$44,5,TRUE)))</f>
        <v/>
      </c>
      <c r="P58" s="35" t="str">
        <f>IF(I58="","",IF($D58="m",VLOOKUP(I58,'RW-&gt;SW'!$A$4:$G$44,6,TRUE),VLOOKUP(I58,'RW-&gt;SW'!$H$4:$N$44,6,TRUE)))</f>
        <v/>
      </c>
      <c r="Q58" s="36" t="str">
        <f>IF(J58="","",IF($D58="m",VLOOKUP(J58,'RW-&gt;SW'!$A$4:$G$44,7,TRUE),VLOOKUP(J58,'RW-&gt;SW'!$H$4:$N$44,7,TRUE)))</f>
        <v/>
      </c>
      <c r="R58" s="40" t="str">
        <f t="shared" si="3"/>
        <v/>
      </c>
      <c r="S58" s="36" t="str">
        <f>IF(R58="","",VLOOKUP($R58,'RW-&gt;SW'!$P$3:$Q$46,2,TRUE))</f>
        <v/>
      </c>
      <c r="T58" s="89" t="str">
        <f>IF(ISERROR('Berechnung TYP'!Q54)=TRUE,"",'Berechnung TYP'!Q54)</f>
        <v/>
      </c>
      <c r="U58" s="35" t="str">
        <f>IF(ISERROR('Berechnung TYP'!G54)=TRUE,"",'Berechnung TYP'!G54)</f>
        <v/>
      </c>
      <c r="V58" s="35" t="str">
        <f>IF(ISERROR('Berechnung TYP'!H54)=TRUE,"",'Berechnung TYP'!H54)</f>
        <v/>
      </c>
      <c r="W58" s="36" t="str">
        <f>IF(ISERROR('Berechnung TYP'!I54)=TRUE,"",'Berechnung TYP'!I54)</f>
        <v/>
      </c>
      <c r="X58" s="70"/>
    </row>
    <row r="59" spans="1:24" x14ac:dyDescent="0.25">
      <c r="A59" s="45">
        <v>51</v>
      </c>
      <c r="B59" s="40" t="str">
        <f>IF(Urliste!B56&lt;&gt;0,Urliste!B56,"")</f>
        <v/>
      </c>
      <c r="C59" s="45" t="str">
        <f t="shared" si="4"/>
        <v/>
      </c>
      <c r="D59" s="45" t="str">
        <f>IF(Urliste!C56&lt;&gt;0,Urliste!C56,"")</f>
        <v/>
      </c>
      <c r="E59" s="40" t="str">
        <f>IF(OR(D59="m",D59="w"),Urliste!$D56+Urliste!$J56+Urliste!$P56+Urliste!$V56+Urliste!$AB56+Urliste!$AH56+Urliste!$AN56+Urliste!$AT56+Urliste!$AZ56+Urliste!$BF56,"")</f>
        <v/>
      </c>
      <c r="F59" s="35" t="str">
        <f>IF(OR(D59="m",D59="w"),Urliste!$E56+Urliste!$K56+Urliste!$Q56+Urliste!$W56+Urliste!$AC56+Urliste!$AI56+Urliste!$AO56+Urliste!$AU56+Urliste!$BA56+Urliste!$BG56,"")</f>
        <v/>
      </c>
      <c r="G59" s="35" t="str">
        <f>IF(OR(D59="m",D59="w"),Urliste!$F56+Urliste!$L56+Urliste!$R56+Urliste!$X56+Urliste!$AD56+Urliste!$AJ56+Urliste!$AP56+Urliste!$AV56+Urliste!$BB56+Urliste!$BH56,"")</f>
        <v/>
      </c>
      <c r="H59" s="35" t="str">
        <f>IF(OR(D59="m",D59="w"),Urliste!$G56+Urliste!$M56+Urliste!$S56+Urliste!$Y56+Urliste!$AE56+Urliste!$AK56+Urliste!$AQ56+Urliste!$AW56+Urliste!$BC56+Urliste!$BI56,"")</f>
        <v/>
      </c>
      <c r="I59" s="35" t="str">
        <f>IF(OR(D59="m",D59="w"),Urliste!$H56+Urliste!$N56+Urliste!$T56+Urliste!$Z56+Urliste!$AF56+Urliste!$AL56+Urliste!$AR56+Urliste!$AX56+Urliste!$BD56+Urliste!$BJ56,"")</f>
        <v/>
      </c>
      <c r="J59" s="36" t="str">
        <f>IF(OR(D59="m",D59="w"),Urliste!$I56+Urliste!$O56+Urliste!$U56+Urliste!$AA56+Urliste!$AG56+Urliste!$AM56+Urliste!$AS56+Urliste!$AY56+Urliste!$BE56+Urliste!$BK56,"")</f>
        <v/>
      </c>
      <c r="K59" s="35"/>
      <c r="L59" s="40" t="str">
        <f>IF(E59="","",IF($D59="m",VLOOKUP(E59,'RW-&gt;SW'!$A$4:$G$44,2,TRUE),VLOOKUP(E59,'RW-&gt;SW'!$H$4:$N$44,2,TRUE)))</f>
        <v/>
      </c>
      <c r="M59" s="35" t="str">
        <f>IF(F59="","",IF($D59="m",VLOOKUP(F59,'RW-&gt;SW'!$A$4:$G$44,3,TRUE),VLOOKUP(F59,'RW-&gt;SW'!$H$4:$N$44,3,TRUE)))</f>
        <v/>
      </c>
      <c r="N59" s="35" t="str">
        <f>IF(G59="","",IF($D59="m",VLOOKUP(G59,'RW-&gt;SW'!$A$4:$G$44,4,TRUE),VLOOKUP(G59,'RW-&gt;SW'!$H$4:$N$44,4,TRUE)))</f>
        <v/>
      </c>
      <c r="O59" s="35" t="str">
        <f>IF(H59="","",IF($D59="m",VLOOKUP(H59,'RW-&gt;SW'!$A$4:$G$44,5,TRUE),VLOOKUP(H59,'RW-&gt;SW'!$H$4:$N$44,5,TRUE)))</f>
        <v/>
      </c>
      <c r="P59" s="35" t="str">
        <f>IF(I59="","",IF($D59="m",VLOOKUP(I59,'RW-&gt;SW'!$A$4:$G$44,6,TRUE),VLOOKUP(I59,'RW-&gt;SW'!$H$4:$N$44,6,TRUE)))</f>
        <v/>
      </c>
      <c r="Q59" s="36" t="str">
        <f>IF(J59="","",IF($D59="m",VLOOKUP(J59,'RW-&gt;SW'!$A$4:$G$44,7,TRUE),VLOOKUP(J59,'RW-&gt;SW'!$H$4:$N$44,7,TRUE)))</f>
        <v/>
      </c>
      <c r="R59" s="40" t="str">
        <f t="shared" si="3"/>
        <v/>
      </c>
      <c r="S59" s="36" t="str">
        <f>IF(R59="","",VLOOKUP($R59,'RW-&gt;SW'!$P$3:$Q$46,2,TRUE))</f>
        <v/>
      </c>
      <c r="T59" s="89" t="str">
        <f>IF(ISERROR('Berechnung TYP'!Q55)=TRUE,"",'Berechnung TYP'!Q55)</f>
        <v/>
      </c>
      <c r="U59" s="35" t="str">
        <f>IF(ISERROR('Berechnung TYP'!G55)=TRUE,"",'Berechnung TYP'!G55)</f>
        <v/>
      </c>
      <c r="V59" s="35" t="str">
        <f>IF(ISERROR('Berechnung TYP'!H55)=TRUE,"",'Berechnung TYP'!H55)</f>
        <v/>
      </c>
      <c r="W59" s="36" t="str">
        <f>IF(ISERROR('Berechnung TYP'!I55)=TRUE,"",'Berechnung TYP'!I55)</f>
        <v/>
      </c>
      <c r="X59" s="70"/>
    </row>
    <row r="60" spans="1:24" x14ac:dyDescent="0.25">
      <c r="A60" s="45">
        <v>52</v>
      </c>
      <c r="B60" s="40" t="str">
        <f>IF(Urliste!B57&lt;&gt;0,Urliste!B57,"")</f>
        <v/>
      </c>
      <c r="C60" s="45" t="str">
        <f t="shared" si="4"/>
        <v/>
      </c>
      <c r="D60" s="45" t="str">
        <f>IF(Urliste!C57&lt;&gt;0,Urliste!C57,"")</f>
        <v/>
      </c>
      <c r="E60" s="40" t="str">
        <f>IF(OR(D60="m",D60="w"),Urliste!$D57+Urliste!$J57+Urliste!$P57+Urliste!$V57+Urliste!$AB57+Urliste!$AH57+Urliste!$AN57+Urliste!$AT57+Urliste!$AZ57+Urliste!$BF57,"")</f>
        <v/>
      </c>
      <c r="F60" s="35" t="str">
        <f>IF(OR(D60="m",D60="w"),Urliste!$E57+Urliste!$K57+Urliste!$Q57+Urliste!$W57+Urliste!$AC57+Urliste!$AI57+Urliste!$AO57+Urliste!$AU57+Urliste!$BA57+Urliste!$BG57,"")</f>
        <v/>
      </c>
      <c r="G60" s="35" t="str">
        <f>IF(OR(D60="m",D60="w"),Urliste!$F57+Urliste!$L57+Urliste!$R57+Urliste!$X57+Urliste!$AD57+Urliste!$AJ57+Urliste!$AP57+Urliste!$AV57+Urliste!$BB57+Urliste!$BH57,"")</f>
        <v/>
      </c>
      <c r="H60" s="35" t="str">
        <f>IF(OR(D60="m",D60="w"),Urliste!$G57+Urliste!$M57+Urliste!$S57+Urliste!$Y57+Urliste!$AE57+Urliste!$AK57+Urliste!$AQ57+Urliste!$AW57+Urliste!$BC57+Urliste!$BI57,"")</f>
        <v/>
      </c>
      <c r="I60" s="35" t="str">
        <f>IF(OR(D60="m",D60="w"),Urliste!$H57+Urliste!$N57+Urliste!$T57+Urliste!$Z57+Urliste!$AF57+Urliste!$AL57+Urliste!$AR57+Urliste!$AX57+Urliste!$BD57+Urliste!$BJ57,"")</f>
        <v/>
      </c>
      <c r="J60" s="36" t="str">
        <f>IF(OR(D60="m",D60="w"),Urliste!$I57+Urliste!$O57+Urliste!$U57+Urliste!$AA57+Urliste!$AG57+Urliste!$AM57+Urliste!$AS57+Urliste!$AY57+Urliste!$BE57+Urliste!$BK57,"")</f>
        <v/>
      </c>
      <c r="K60" s="35"/>
      <c r="L60" s="40" t="str">
        <f>IF(E60="","",IF($D60="m",VLOOKUP(E60,'RW-&gt;SW'!$A$4:$G$44,2,TRUE),VLOOKUP(E60,'RW-&gt;SW'!$H$4:$N$44,2,TRUE)))</f>
        <v/>
      </c>
      <c r="M60" s="35" t="str">
        <f>IF(F60="","",IF($D60="m",VLOOKUP(F60,'RW-&gt;SW'!$A$4:$G$44,3,TRUE),VLOOKUP(F60,'RW-&gt;SW'!$H$4:$N$44,3,TRUE)))</f>
        <v/>
      </c>
      <c r="N60" s="35" t="str">
        <f>IF(G60="","",IF($D60="m",VLOOKUP(G60,'RW-&gt;SW'!$A$4:$G$44,4,TRUE),VLOOKUP(G60,'RW-&gt;SW'!$H$4:$N$44,4,TRUE)))</f>
        <v/>
      </c>
      <c r="O60" s="35" t="str">
        <f>IF(H60="","",IF($D60="m",VLOOKUP(H60,'RW-&gt;SW'!$A$4:$G$44,5,TRUE),VLOOKUP(H60,'RW-&gt;SW'!$H$4:$N$44,5,TRUE)))</f>
        <v/>
      </c>
      <c r="P60" s="35" t="str">
        <f>IF(I60="","",IF($D60="m",VLOOKUP(I60,'RW-&gt;SW'!$A$4:$G$44,6,TRUE),VLOOKUP(I60,'RW-&gt;SW'!$H$4:$N$44,6,TRUE)))</f>
        <v/>
      </c>
      <c r="Q60" s="36" t="str">
        <f>IF(J60="","",IF($D60="m",VLOOKUP(J60,'RW-&gt;SW'!$A$4:$G$44,7,TRUE),VLOOKUP(J60,'RW-&gt;SW'!$H$4:$N$44,7,TRUE)))</f>
        <v/>
      </c>
      <c r="R60" s="40" t="str">
        <f t="shared" si="3"/>
        <v/>
      </c>
      <c r="S60" s="36" t="str">
        <f>IF(R60="","",VLOOKUP($R60,'RW-&gt;SW'!$P$3:$Q$46,2,TRUE))</f>
        <v/>
      </c>
      <c r="T60" s="89" t="str">
        <f>IF(ISERROR('Berechnung TYP'!Q56)=TRUE,"",'Berechnung TYP'!Q56)</f>
        <v/>
      </c>
      <c r="U60" s="35" t="str">
        <f>IF(ISERROR('Berechnung TYP'!G56)=TRUE,"",'Berechnung TYP'!G56)</f>
        <v/>
      </c>
      <c r="V60" s="35" t="str">
        <f>IF(ISERROR('Berechnung TYP'!H56)=TRUE,"",'Berechnung TYP'!H56)</f>
        <v/>
      </c>
      <c r="W60" s="36" t="str">
        <f>IF(ISERROR('Berechnung TYP'!I56)=TRUE,"",'Berechnung TYP'!I56)</f>
        <v/>
      </c>
      <c r="X60" s="70"/>
    </row>
    <row r="61" spans="1:24" x14ac:dyDescent="0.25">
      <c r="A61" s="45">
        <v>53</v>
      </c>
      <c r="B61" s="40" t="str">
        <f>IF(Urliste!B58&lt;&gt;0,Urliste!B58,"")</f>
        <v/>
      </c>
      <c r="C61" s="45" t="str">
        <f t="shared" si="4"/>
        <v/>
      </c>
      <c r="D61" s="45" t="str">
        <f>IF(Urliste!C58&lt;&gt;0,Urliste!C58,"")</f>
        <v/>
      </c>
      <c r="E61" s="40" t="str">
        <f>IF(OR(D61="m",D61="w"),Urliste!$D58+Urliste!$J58+Urliste!$P58+Urliste!$V58+Urliste!$AB58+Urliste!$AH58+Urliste!$AN58+Urliste!$AT58+Urliste!$AZ58+Urliste!$BF58,"")</f>
        <v/>
      </c>
      <c r="F61" s="35" t="str">
        <f>IF(OR(D61="m",D61="w"),Urliste!$E58+Urliste!$K58+Urliste!$Q58+Urliste!$W58+Urliste!$AC58+Urliste!$AI58+Urliste!$AO58+Urliste!$AU58+Urliste!$BA58+Urliste!$BG58,"")</f>
        <v/>
      </c>
      <c r="G61" s="35" t="str">
        <f>IF(OR(D61="m",D61="w"),Urliste!$F58+Urliste!$L58+Urliste!$R58+Urliste!$X58+Urliste!$AD58+Urliste!$AJ58+Urliste!$AP58+Urliste!$AV58+Urliste!$BB58+Urliste!$BH58,"")</f>
        <v/>
      </c>
      <c r="H61" s="35" t="str">
        <f>IF(OR(D61="m",D61="w"),Urliste!$G58+Urliste!$M58+Urliste!$S58+Urliste!$Y58+Urliste!$AE58+Urliste!$AK58+Urliste!$AQ58+Urliste!$AW58+Urliste!$BC58+Urliste!$BI58,"")</f>
        <v/>
      </c>
      <c r="I61" s="35" t="str">
        <f>IF(OR(D61="m",D61="w"),Urliste!$H58+Urliste!$N58+Urliste!$T58+Urliste!$Z58+Urliste!$AF58+Urliste!$AL58+Urliste!$AR58+Urliste!$AX58+Urliste!$BD58+Urliste!$BJ58,"")</f>
        <v/>
      </c>
      <c r="J61" s="36" t="str">
        <f>IF(OR(D61="m",D61="w"),Urliste!$I58+Urliste!$O58+Urliste!$U58+Urliste!$AA58+Urliste!$AG58+Urliste!$AM58+Urliste!$AS58+Urliste!$AY58+Urliste!$BE58+Urliste!$BK58,"")</f>
        <v/>
      </c>
      <c r="K61" s="35"/>
      <c r="L61" s="40" t="str">
        <f>IF(E61="","",IF($D61="m",VLOOKUP(E61,'RW-&gt;SW'!$A$4:$G$44,2,TRUE),VLOOKUP(E61,'RW-&gt;SW'!$H$4:$N$44,2,TRUE)))</f>
        <v/>
      </c>
      <c r="M61" s="35" t="str">
        <f>IF(F61="","",IF($D61="m",VLOOKUP(F61,'RW-&gt;SW'!$A$4:$G$44,3,TRUE),VLOOKUP(F61,'RW-&gt;SW'!$H$4:$N$44,3,TRUE)))</f>
        <v/>
      </c>
      <c r="N61" s="35" t="str">
        <f>IF(G61="","",IF($D61="m",VLOOKUP(G61,'RW-&gt;SW'!$A$4:$G$44,4,TRUE),VLOOKUP(G61,'RW-&gt;SW'!$H$4:$N$44,4,TRUE)))</f>
        <v/>
      </c>
      <c r="O61" s="35" t="str">
        <f>IF(H61="","",IF($D61="m",VLOOKUP(H61,'RW-&gt;SW'!$A$4:$G$44,5,TRUE),VLOOKUP(H61,'RW-&gt;SW'!$H$4:$N$44,5,TRUE)))</f>
        <v/>
      </c>
      <c r="P61" s="35" t="str">
        <f>IF(I61="","",IF($D61="m",VLOOKUP(I61,'RW-&gt;SW'!$A$4:$G$44,6,TRUE),VLOOKUP(I61,'RW-&gt;SW'!$H$4:$N$44,6,TRUE)))</f>
        <v/>
      </c>
      <c r="Q61" s="36" t="str">
        <f>IF(J61="","",IF($D61="m",VLOOKUP(J61,'RW-&gt;SW'!$A$4:$G$44,7,TRUE),VLOOKUP(J61,'RW-&gt;SW'!$H$4:$N$44,7,TRUE)))</f>
        <v/>
      </c>
      <c r="R61" s="40" t="str">
        <f t="shared" si="3"/>
        <v/>
      </c>
      <c r="S61" s="36" t="str">
        <f>IF(R61="","",VLOOKUP($R61,'RW-&gt;SW'!$P$3:$Q$46,2,TRUE))</f>
        <v/>
      </c>
      <c r="T61" s="89" t="str">
        <f>IF(ISERROR('Berechnung TYP'!Q57)=TRUE,"",'Berechnung TYP'!Q57)</f>
        <v/>
      </c>
      <c r="U61" s="35" t="str">
        <f>IF(ISERROR('Berechnung TYP'!G57)=TRUE,"",'Berechnung TYP'!G57)</f>
        <v/>
      </c>
      <c r="V61" s="35" t="str">
        <f>IF(ISERROR('Berechnung TYP'!H57)=TRUE,"",'Berechnung TYP'!H57)</f>
        <v/>
      </c>
      <c r="W61" s="36" t="str">
        <f>IF(ISERROR('Berechnung TYP'!I57)=TRUE,"",'Berechnung TYP'!I57)</f>
        <v/>
      </c>
      <c r="X61" s="70"/>
    </row>
    <row r="62" spans="1:24" x14ac:dyDescent="0.25">
      <c r="A62" s="45">
        <v>54</v>
      </c>
      <c r="B62" s="40" t="str">
        <f>IF(Urliste!B59&lt;&gt;0,Urliste!B59,"")</f>
        <v/>
      </c>
      <c r="C62" s="45" t="str">
        <f t="shared" si="4"/>
        <v/>
      </c>
      <c r="D62" s="45" t="str">
        <f>IF(Urliste!C59&lt;&gt;0,Urliste!C59,"")</f>
        <v/>
      </c>
      <c r="E62" s="40" t="str">
        <f>IF(OR(D62="m",D62="w"),Urliste!$D59+Urliste!$J59+Urliste!$P59+Urliste!$V59+Urliste!$AB59+Urliste!$AH59+Urliste!$AN59+Urliste!$AT59+Urliste!$AZ59+Urliste!$BF59,"")</f>
        <v/>
      </c>
      <c r="F62" s="35" t="str">
        <f>IF(OR(D62="m",D62="w"),Urliste!$E59+Urliste!$K59+Urliste!$Q59+Urliste!$W59+Urliste!$AC59+Urliste!$AI59+Urliste!$AO59+Urliste!$AU59+Urliste!$BA59+Urliste!$BG59,"")</f>
        <v/>
      </c>
      <c r="G62" s="35" t="str">
        <f>IF(OR(D62="m",D62="w"),Urliste!$F59+Urliste!$L59+Urliste!$R59+Urliste!$X59+Urliste!$AD59+Urliste!$AJ59+Urliste!$AP59+Urliste!$AV59+Urliste!$BB59+Urliste!$BH59,"")</f>
        <v/>
      </c>
      <c r="H62" s="35" t="str">
        <f>IF(OR(D62="m",D62="w"),Urliste!$G59+Urliste!$M59+Urliste!$S59+Urliste!$Y59+Urliste!$AE59+Urliste!$AK59+Urliste!$AQ59+Urliste!$AW59+Urliste!$BC59+Urliste!$BI59,"")</f>
        <v/>
      </c>
      <c r="I62" s="35" t="str">
        <f>IF(OR(D62="m",D62="w"),Urliste!$H59+Urliste!$N59+Urliste!$T59+Urliste!$Z59+Urliste!$AF59+Urliste!$AL59+Urliste!$AR59+Urliste!$AX59+Urliste!$BD59+Urliste!$BJ59,"")</f>
        <v/>
      </c>
      <c r="J62" s="36" t="str">
        <f>IF(OR(D62="m",D62="w"),Urliste!$I59+Urliste!$O59+Urliste!$U59+Urliste!$AA59+Urliste!$AG59+Urliste!$AM59+Urliste!$AS59+Urliste!$AY59+Urliste!$BE59+Urliste!$BK59,"")</f>
        <v/>
      </c>
      <c r="K62" s="35"/>
      <c r="L62" s="40" t="str">
        <f>IF(E62="","",IF($D62="m",VLOOKUP(E62,'RW-&gt;SW'!$A$4:$G$44,2,TRUE),VLOOKUP(E62,'RW-&gt;SW'!$H$4:$N$44,2,TRUE)))</f>
        <v/>
      </c>
      <c r="M62" s="35" t="str">
        <f>IF(F62="","",IF($D62="m",VLOOKUP(F62,'RW-&gt;SW'!$A$4:$G$44,3,TRUE),VLOOKUP(F62,'RW-&gt;SW'!$H$4:$N$44,3,TRUE)))</f>
        <v/>
      </c>
      <c r="N62" s="35" t="str">
        <f>IF(G62="","",IF($D62="m",VLOOKUP(G62,'RW-&gt;SW'!$A$4:$G$44,4,TRUE),VLOOKUP(G62,'RW-&gt;SW'!$H$4:$N$44,4,TRUE)))</f>
        <v/>
      </c>
      <c r="O62" s="35" t="str">
        <f>IF(H62="","",IF($D62="m",VLOOKUP(H62,'RW-&gt;SW'!$A$4:$G$44,5,TRUE),VLOOKUP(H62,'RW-&gt;SW'!$H$4:$N$44,5,TRUE)))</f>
        <v/>
      </c>
      <c r="P62" s="35" t="str">
        <f>IF(I62="","",IF($D62="m",VLOOKUP(I62,'RW-&gt;SW'!$A$4:$G$44,6,TRUE),VLOOKUP(I62,'RW-&gt;SW'!$H$4:$N$44,6,TRUE)))</f>
        <v/>
      </c>
      <c r="Q62" s="36" t="str">
        <f>IF(J62="","",IF($D62="m",VLOOKUP(J62,'RW-&gt;SW'!$A$4:$G$44,7,TRUE),VLOOKUP(J62,'RW-&gt;SW'!$H$4:$N$44,7,TRUE)))</f>
        <v/>
      </c>
      <c r="R62" s="40" t="str">
        <f t="shared" si="3"/>
        <v/>
      </c>
      <c r="S62" s="36" t="str">
        <f>IF(R62="","",VLOOKUP($R62,'RW-&gt;SW'!$P$3:$Q$46,2,TRUE))</f>
        <v/>
      </c>
      <c r="T62" s="89" t="str">
        <f>IF(ISERROR('Berechnung TYP'!Q58)=TRUE,"",'Berechnung TYP'!Q58)</f>
        <v/>
      </c>
      <c r="U62" s="35" t="str">
        <f>IF(ISERROR('Berechnung TYP'!G58)=TRUE,"",'Berechnung TYP'!G58)</f>
        <v/>
      </c>
      <c r="V62" s="35" t="str">
        <f>IF(ISERROR('Berechnung TYP'!H58)=TRUE,"",'Berechnung TYP'!H58)</f>
        <v/>
      </c>
      <c r="W62" s="36" t="str">
        <f>IF(ISERROR('Berechnung TYP'!I58)=TRUE,"",'Berechnung TYP'!I58)</f>
        <v/>
      </c>
      <c r="X62" s="70"/>
    </row>
    <row r="63" spans="1:24" x14ac:dyDescent="0.25">
      <c r="A63" s="45">
        <v>55</v>
      </c>
      <c r="B63" s="40" t="str">
        <f>IF(Urliste!B60&lt;&gt;0,Urliste!B60,"")</f>
        <v/>
      </c>
      <c r="C63" s="45" t="str">
        <f t="shared" si="4"/>
        <v/>
      </c>
      <c r="D63" s="45" t="str">
        <f>IF(Urliste!C60&lt;&gt;0,Urliste!C60,"")</f>
        <v/>
      </c>
      <c r="E63" s="40" t="str">
        <f>IF(OR(D63="m",D63="w"),Urliste!$D60+Urliste!$J60+Urliste!$P60+Urliste!$V60+Urliste!$AB60+Urliste!$AH60+Urliste!$AN60+Urliste!$AT60+Urliste!$AZ60+Urliste!$BF60,"")</f>
        <v/>
      </c>
      <c r="F63" s="35" t="str">
        <f>IF(OR(D63="m",D63="w"),Urliste!$E60+Urliste!$K60+Urliste!$Q60+Urliste!$W60+Urliste!$AC60+Urliste!$AI60+Urliste!$AO60+Urliste!$AU60+Urliste!$BA60+Urliste!$BG60,"")</f>
        <v/>
      </c>
      <c r="G63" s="35" t="str">
        <f>IF(OR(D63="m",D63="w"),Urliste!$F60+Urliste!$L60+Urliste!$R60+Urliste!$X60+Urliste!$AD60+Urliste!$AJ60+Urliste!$AP60+Urliste!$AV60+Urliste!$BB60+Urliste!$BH60,"")</f>
        <v/>
      </c>
      <c r="H63" s="35" t="str">
        <f>IF(OR(D63="m",D63="w"),Urliste!$G60+Urliste!$M60+Urliste!$S60+Urliste!$Y60+Urliste!$AE60+Urliste!$AK60+Urliste!$AQ60+Urliste!$AW60+Urliste!$BC60+Urliste!$BI60,"")</f>
        <v/>
      </c>
      <c r="I63" s="35" t="str">
        <f>IF(OR(D63="m",D63="w"),Urliste!$H60+Urliste!$N60+Urliste!$T60+Urliste!$Z60+Urliste!$AF60+Urliste!$AL60+Urliste!$AR60+Urliste!$AX60+Urliste!$BD60+Urliste!$BJ60,"")</f>
        <v/>
      </c>
      <c r="J63" s="36" t="str">
        <f>IF(OR(D63="m",D63="w"),Urliste!$I60+Urliste!$O60+Urliste!$U60+Urliste!$AA60+Urliste!$AG60+Urliste!$AM60+Urliste!$AS60+Urliste!$AY60+Urliste!$BE60+Urliste!$BK60,"")</f>
        <v/>
      </c>
      <c r="K63" s="35"/>
      <c r="L63" s="40" t="str">
        <f>IF(E63="","",IF($D63="m",VLOOKUP(E63,'RW-&gt;SW'!$A$4:$G$44,2,TRUE),VLOOKUP(E63,'RW-&gt;SW'!$H$4:$N$44,2,TRUE)))</f>
        <v/>
      </c>
      <c r="M63" s="35" t="str">
        <f>IF(F63="","",IF($D63="m",VLOOKUP(F63,'RW-&gt;SW'!$A$4:$G$44,3,TRUE),VLOOKUP(F63,'RW-&gt;SW'!$H$4:$N$44,3,TRUE)))</f>
        <v/>
      </c>
      <c r="N63" s="35" t="str">
        <f>IF(G63="","",IF($D63="m",VLOOKUP(G63,'RW-&gt;SW'!$A$4:$G$44,4,TRUE),VLOOKUP(G63,'RW-&gt;SW'!$H$4:$N$44,4,TRUE)))</f>
        <v/>
      </c>
      <c r="O63" s="35" t="str">
        <f>IF(H63="","",IF($D63="m",VLOOKUP(H63,'RW-&gt;SW'!$A$4:$G$44,5,TRUE),VLOOKUP(H63,'RW-&gt;SW'!$H$4:$N$44,5,TRUE)))</f>
        <v/>
      </c>
      <c r="P63" s="35" t="str">
        <f>IF(I63="","",IF($D63="m",VLOOKUP(I63,'RW-&gt;SW'!$A$4:$G$44,6,TRUE),VLOOKUP(I63,'RW-&gt;SW'!$H$4:$N$44,6,TRUE)))</f>
        <v/>
      </c>
      <c r="Q63" s="36" t="str">
        <f>IF(J63="","",IF($D63="m",VLOOKUP(J63,'RW-&gt;SW'!$A$4:$G$44,7,TRUE),VLOOKUP(J63,'RW-&gt;SW'!$H$4:$N$44,7,TRUE)))</f>
        <v/>
      </c>
      <c r="R63" s="40" t="str">
        <f t="shared" si="3"/>
        <v/>
      </c>
      <c r="S63" s="36" t="str">
        <f>IF(R63="","",VLOOKUP($R63,'RW-&gt;SW'!$P$3:$Q$46,2,TRUE))</f>
        <v/>
      </c>
      <c r="T63" s="89" t="str">
        <f>IF(ISERROR('Berechnung TYP'!Q59)=TRUE,"",'Berechnung TYP'!Q59)</f>
        <v/>
      </c>
      <c r="U63" s="35" t="str">
        <f>IF(ISERROR('Berechnung TYP'!G59)=TRUE,"",'Berechnung TYP'!G59)</f>
        <v/>
      </c>
      <c r="V63" s="35" t="str">
        <f>IF(ISERROR('Berechnung TYP'!H59)=TRUE,"",'Berechnung TYP'!H59)</f>
        <v/>
      </c>
      <c r="W63" s="36" t="str">
        <f>IF(ISERROR('Berechnung TYP'!I59)=TRUE,"",'Berechnung TYP'!I59)</f>
        <v/>
      </c>
      <c r="X63" s="70"/>
    </row>
    <row r="64" spans="1:24" x14ac:dyDescent="0.25">
      <c r="A64" s="45">
        <v>56</v>
      </c>
      <c r="B64" s="40" t="str">
        <f>IF(Urliste!B61&lt;&gt;0,Urliste!B61,"")</f>
        <v/>
      </c>
      <c r="C64" s="45" t="str">
        <f t="shared" si="4"/>
        <v/>
      </c>
      <c r="D64" s="45" t="str">
        <f>IF(Urliste!C61&lt;&gt;0,Urliste!C61,"")</f>
        <v/>
      </c>
      <c r="E64" s="40" t="str">
        <f>IF(OR(D64="m",D64="w"),Urliste!$D61+Urliste!$J61+Urliste!$P61+Urliste!$V61+Urliste!$AB61+Urliste!$AH61+Urliste!$AN61+Urliste!$AT61+Urliste!$AZ61+Urliste!$BF61,"")</f>
        <v/>
      </c>
      <c r="F64" s="35" t="str">
        <f>IF(OR(D64="m",D64="w"),Urliste!$E61+Urliste!$K61+Urliste!$Q61+Urliste!$W61+Urliste!$AC61+Urliste!$AI61+Urliste!$AO61+Urliste!$AU61+Urliste!$BA61+Urliste!$BG61,"")</f>
        <v/>
      </c>
      <c r="G64" s="35" t="str">
        <f>IF(OR(D64="m",D64="w"),Urliste!$F61+Urliste!$L61+Urliste!$R61+Urliste!$X61+Urliste!$AD61+Urliste!$AJ61+Urliste!$AP61+Urliste!$AV61+Urliste!$BB61+Urliste!$BH61,"")</f>
        <v/>
      </c>
      <c r="H64" s="35" t="str">
        <f>IF(OR(D64="m",D64="w"),Urliste!$G61+Urliste!$M61+Urliste!$S61+Urliste!$Y61+Urliste!$AE61+Urliste!$AK61+Urliste!$AQ61+Urliste!$AW61+Urliste!$BC61+Urliste!$BI61,"")</f>
        <v/>
      </c>
      <c r="I64" s="35" t="str">
        <f>IF(OR(D64="m",D64="w"),Urliste!$H61+Urliste!$N61+Urliste!$T61+Urliste!$Z61+Urliste!$AF61+Urliste!$AL61+Urliste!$AR61+Urliste!$AX61+Urliste!$BD61+Urliste!$BJ61,"")</f>
        <v/>
      </c>
      <c r="J64" s="36" t="str">
        <f>IF(OR(D64="m",D64="w"),Urliste!$I61+Urliste!$O61+Urliste!$U61+Urliste!$AA61+Urliste!$AG61+Urliste!$AM61+Urliste!$AS61+Urliste!$AY61+Urliste!$BE61+Urliste!$BK61,"")</f>
        <v/>
      </c>
      <c r="K64" s="35"/>
      <c r="L64" s="40" t="str">
        <f>IF(E64="","",IF($D64="m",VLOOKUP(E64,'RW-&gt;SW'!$A$4:$G$44,2,TRUE),VLOOKUP(E64,'RW-&gt;SW'!$H$4:$N$44,2,TRUE)))</f>
        <v/>
      </c>
      <c r="M64" s="35" t="str">
        <f>IF(F64="","",IF($D64="m",VLOOKUP(F64,'RW-&gt;SW'!$A$4:$G$44,3,TRUE),VLOOKUP(F64,'RW-&gt;SW'!$H$4:$N$44,3,TRUE)))</f>
        <v/>
      </c>
      <c r="N64" s="35" t="str">
        <f>IF(G64="","",IF($D64="m",VLOOKUP(G64,'RW-&gt;SW'!$A$4:$G$44,4,TRUE),VLOOKUP(G64,'RW-&gt;SW'!$H$4:$N$44,4,TRUE)))</f>
        <v/>
      </c>
      <c r="O64" s="35" t="str">
        <f>IF(H64="","",IF($D64="m",VLOOKUP(H64,'RW-&gt;SW'!$A$4:$G$44,5,TRUE),VLOOKUP(H64,'RW-&gt;SW'!$H$4:$N$44,5,TRUE)))</f>
        <v/>
      </c>
      <c r="P64" s="35" t="str">
        <f>IF(I64="","",IF($D64="m",VLOOKUP(I64,'RW-&gt;SW'!$A$4:$G$44,6,TRUE),VLOOKUP(I64,'RW-&gt;SW'!$H$4:$N$44,6,TRUE)))</f>
        <v/>
      </c>
      <c r="Q64" s="36" t="str">
        <f>IF(J64="","",IF($D64="m",VLOOKUP(J64,'RW-&gt;SW'!$A$4:$G$44,7,TRUE),VLOOKUP(J64,'RW-&gt;SW'!$H$4:$N$44,7,TRUE)))</f>
        <v/>
      </c>
      <c r="R64" s="40" t="str">
        <f t="shared" si="3"/>
        <v/>
      </c>
      <c r="S64" s="36" t="str">
        <f>IF(R64="","",VLOOKUP($R64,'RW-&gt;SW'!$P$3:$Q$46,2,TRUE))</f>
        <v/>
      </c>
      <c r="T64" s="89" t="str">
        <f>IF(ISERROR('Berechnung TYP'!Q60)=TRUE,"",'Berechnung TYP'!Q60)</f>
        <v/>
      </c>
      <c r="U64" s="35" t="str">
        <f>IF(ISERROR('Berechnung TYP'!G60)=TRUE,"",'Berechnung TYP'!G60)</f>
        <v/>
      </c>
      <c r="V64" s="35" t="str">
        <f>IF(ISERROR('Berechnung TYP'!H60)=TRUE,"",'Berechnung TYP'!H60)</f>
        <v/>
      </c>
      <c r="W64" s="36" t="str">
        <f>IF(ISERROR('Berechnung TYP'!I60)=TRUE,"",'Berechnung TYP'!I60)</f>
        <v/>
      </c>
      <c r="X64" s="70"/>
    </row>
    <row r="65" spans="1:24" x14ac:dyDescent="0.25">
      <c r="A65" s="45">
        <v>57</v>
      </c>
      <c r="B65" s="40" t="str">
        <f>IF(Urliste!B62&lt;&gt;0,Urliste!B62,"")</f>
        <v/>
      </c>
      <c r="C65" s="45" t="str">
        <f t="shared" si="4"/>
        <v/>
      </c>
      <c r="D65" s="45" t="str">
        <f>IF(Urliste!C62&lt;&gt;0,Urliste!C62,"")</f>
        <v/>
      </c>
      <c r="E65" s="40" t="str">
        <f>IF(OR(D65="m",D65="w"),Urliste!$D62+Urliste!$J62+Urliste!$P62+Urliste!$V62+Urliste!$AB62+Urliste!$AH62+Urliste!$AN62+Urliste!$AT62+Urliste!$AZ62+Urliste!$BF62,"")</f>
        <v/>
      </c>
      <c r="F65" s="35" t="str">
        <f>IF(OR(D65="m",D65="w"),Urliste!$E62+Urliste!$K62+Urliste!$Q62+Urliste!$W62+Urliste!$AC62+Urliste!$AI62+Urliste!$AO62+Urliste!$AU62+Urliste!$BA62+Urliste!$BG62,"")</f>
        <v/>
      </c>
      <c r="G65" s="35" t="str">
        <f>IF(OR(D65="m",D65="w"),Urliste!$F62+Urliste!$L62+Urliste!$R62+Urliste!$X62+Urliste!$AD62+Urliste!$AJ62+Urliste!$AP62+Urliste!$AV62+Urliste!$BB62+Urliste!$BH62,"")</f>
        <v/>
      </c>
      <c r="H65" s="35" t="str">
        <f>IF(OR(D65="m",D65="w"),Urliste!$G62+Urliste!$M62+Urliste!$S62+Urliste!$Y62+Urliste!$AE62+Urliste!$AK62+Urliste!$AQ62+Urliste!$AW62+Urliste!$BC62+Urliste!$BI62,"")</f>
        <v/>
      </c>
      <c r="I65" s="35" t="str">
        <f>IF(OR(D65="m",D65="w"),Urliste!$H62+Urliste!$N62+Urliste!$T62+Urliste!$Z62+Urliste!$AF62+Urliste!$AL62+Urliste!$AR62+Urliste!$AX62+Urliste!$BD62+Urliste!$BJ62,"")</f>
        <v/>
      </c>
      <c r="J65" s="36" t="str">
        <f>IF(OR(D65="m",D65="w"),Urliste!$I62+Urliste!$O62+Urliste!$U62+Urliste!$AA62+Urliste!$AG62+Urliste!$AM62+Urliste!$AS62+Urliste!$AY62+Urliste!$BE62+Urliste!$BK62,"")</f>
        <v/>
      </c>
      <c r="K65" s="35"/>
      <c r="L65" s="40" t="str">
        <f>IF(E65="","",IF($D65="m",VLOOKUP(E65,'RW-&gt;SW'!$A$4:$G$44,2,TRUE),VLOOKUP(E65,'RW-&gt;SW'!$H$4:$N$44,2,TRUE)))</f>
        <v/>
      </c>
      <c r="M65" s="35" t="str">
        <f>IF(F65="","",IF($D65="m",VLOOKUP(F65,'RW-&gt;SW'!$A$4:$G$44,3,TRUE),VLOOKUP(F65,'RW-&gt;SW'!$H$4:$N$44,3,TRUE)))</f>
        <v/>
      </c>
      <c r="N65" s="35" t="str">
        <f>IF(G65="","",IF($D65="m",VLOOKUP(G65,'RW-&gt;SW'!$A$4:$G$44,4,TRUE),VLOOKUP(G65,'RW-&gt;SW'!$H$4:$N$44,4,TRUE)))</f>
        <v/>
      </c>
      <c r="O65" s="35" t="str">
        <f>IF(H65="","",IF($D65="m",VLOOKUP(H65,'RW-&gt;SW'!$A$4:$G$44,5,TRUE),VLOOKUP(H65,'RW-&gt;SW'!$H$4:$N$44,5,TRUE)))</f>
        <v/>
      </c>
      <c r="P65" s="35" t="str">
        <f>IF(I65="","",IF($D65="m",VLOOKUP(I65,'RW-&gt;SW'!$A$4:$G$44,6,TRUE),VLOOKUP(I65,'RW-&gt;SW'!$H$4:$N$44,6,TRUE)))</f>
        <v/>
      </c>
      <c r="Q65" s="36" t="str">
        <f>IF(J65="","",IF($D65="m",VLOOKUP(J65,'RW-&gt;SW'!$A$4:$G$44,7,TRUE),VLOOKUP(J65,'RW-&gt;SW'!$H$4:$N$44,7,TRUE)))</f>
        <v/>
      </c>
      <c r="R65" s="40" t="str">
        <f t="shared" si="3"/>
        <v/>
      </c>
      <c r="S65" s="36" t="str">
        <f>IF(R65="","",VLOOKUP($R65,'RW-&gt;SW'!$P$3:$Q$46,2,TRUE))</f>
        <v/>
      </c>
      <c r="T65" s="89" t="str">
        <f>IF(ISERROR('Berechnung TYP'!Q61)=TRUE,"",'Berechnung TYP'!Q61)</f>
        <v/>
      </c>
      <c r="U65" s="35" t="str">
        <f>IF(ISERROR('Berechnung TYP'!G61)=TRUE,"",'Berechnung TYP'!G61)</f>
        <v/>
      </c>
      <c r="V65" s="35" t="str">
        <f>IF(ISERROR('Berechnung TYP'!H61)=TRUE,"",'Berechnung TYP'!H61)</f>
        <v/>
      </c>
      <c r="W65" s="36" t="str">
        <f>IF(ISERROR('Berechnung TYP'!I61)=TRUE,"",'Berechnung TYP'!I61)</f>
        <v/>
      </c>
      <c r="X65" s="70"/>
    </row>
    <row r="66" spans="1:24" x14ac:dyDescent="0.25">
      <c r="A66" s="45">
        <v>58</v>
      </c>
      <c r="B66" s="40" t="str">
        <f>IF(Urliste!B63&lt;&gt;0,Urliste!B63,"")</f>
        <v/>
      </c>
      <c r="C66" s="45" t="str">
        <f t="shared" si="4"/>
        <v/>
      </c>
      <c r="D66" s="45" t="str">
        <f>IF(Urliste!C63&lt;&gt;0,Urliste!C63,"")</f>
        <v/>
      </c>
      <c r="E66" s="40" t="str">
        <f>IF(OR(D66="m",D66="w"),Urliste!$D63+Urliste!$J63+Urliste!$P63+Urliste!$V63+Urliste!$AB63+Urliste!$AH63+Urliste!$AN63+Urliste!$AT63+Urliste!$AZ63+Urliste!$BF63,"")</f>
        <v/>
      </c>
      <c r="F66" s="35" t="str">
        <f>IF(OR(D66="m",D66="w"),Urliste!$E63+Urliste!$K63+Urliste!$Q63+Urliste!$W63+Urliste!$AC63+Urliste!$AI63+Urliste!$AO63+Urliste!$AU63+Urliste!$BA63+Urliste!$BG63,"")</f>
        <v/>
      </c>
      <c r="G66" s="35" t="str">
        <f>IF(OR(D66="m",D66="w"),Urliste!$F63+Urliste!$L63+Urliste!$R63+Urliste!$X63+Urliste!$AD63+Urliste!$AJ63+Urliste!$AP63+Urliste!$AV63+Urliste!$BB63+Urliste!$BH63,"")</f>
        <v/>
      </c>
      <c r="H66" s="35" t="str">
        <f>IF(OR(D66="m",D66="w"),Urliste!$G63+Urliste!$M63+Urliste!$S63+Urliste!$Y63+Urliste!$AE63+Urliste!$AK63+Urliste!$AQ63+Urliste!$AW63+Urliste!$BC63+Urliste!$BI63,"")</f>
        <v/>
      </c>
      <c r="I66" s="35" t="str">
        <f>IF(OR(D66="m",D66="w"),Urliste!$H63+Urliste!$N63+Urliste!$T63+Urliste!$Z63+Urliste!$AF63+Urliste!$AL63+Urliste!$AR63+Urliste!$AX63+Urliste!$BD63+Urliste!$BJ63,"")</f>
        <v/>
      </c>
      <c r="J66" s="36" t="str">
        <f>IF(OR(D66="m",D66="w"),Urliste!$I63+Urliste!$O63+Urliste!$U63+Urliste!$AA63+Urliste!$AG63+Urliste!$AM63+Urliste!$AS63+Urliste!$AY63+Urliste!$BE63+Urliste!$BK63,"")</f>
        <v/>
      </c>
      <c r="K66" s="35"/>
      <c r="L66" s="40" t="str">
        <f>IF(E66="","",IF($D66="m",VLOOKUP(E66,'RW-&gt;SW'!$A$4:$G$44,2,TRUE),VLOOKUP(E66,'RW-&gt;SW'!$H$4:$N$44,2,TRUE)))</f>
        <v/>
      </c>
      <c r="M66" s="35" t="str">
        <f>IF(F66="","",IF($D66="m",VLOOKUP(F66,'RW-&gt;SW'!$A$4:$G$44,3,TRUE),VLOOKUP(F66,'RW-&gt;SW'!$H$4:$N$44,3,TRUE)))</f>
        <v/>
      </c>
      <c r="N66" s="35" t="str">
        <f>IF(G66="","",IF($D66="m",VLOOKUP(G66,'RW-&gt;SW'!$A$4:$G$44,4,TRUE),VLOOKUP(G66,'RW-&gt;SW'!$H$4:$N$44,4,TRUE)))</f>
        <v/>
      </c>
      <c r="O66" s="35" t="str">
        <f>IF(H66="","",IF($D66="m",VLOOKUP(H66,'RW-&gt;SW'!$A$4:$G$44,5,TRUE),VLOOKUP(H66,'RW-&gt;SW'!$H$4:$N$44,5,TRUE)))</f>
        <v/>
      </c>
      <c r="P66" s="35" t="str">
        <f>IF(I66="","",IF($D66="m",VLOOKUP(I66,'RW-&gt;SW'!$A$4:$G$44,6,TRUE),VLOOKUP(I66,'RW-&gt;SW'!$H$4:$N$44,6,TRUE)))</f>
        <v/>
      </c>
      <c r="Q66" s="36" t="str">
        <f>IF(J66="","",IF($D66="m",VLOOKUP(J66,'RW-&gt;SW'!$A$4:$G$44,7,TRUE),VLOOKUP(J66,'RW-&gt;SW'!$H$4:$N$44,7,TRUE)))</f>
        <v/>
      </c>
      <c r="R66" s="40" t="str">
        <f t="shared" si="3"/>
        <v/>
      </c>
      <c r="S66" s="36" t="str">
        <f>IF(R66="","",VLOOKUP($R66,'RW-&gt;SW'!$P$3:$Q$46,2,TRUE))</f>
        <v/>
      </c>
      <c r="T66" s="89" t="str">
        <f>IF(ISERROR('Berechnung TYP'!Q62)=TRUE,"",'Berechnung TYP'!Q62)</f>
        <v/>
      </c>
      <c r="U66" s="35" t="str">
        <f>IF(ISERROR('Berechnung TYP'!G62)=TRUE,"",'Berechnung TYP'!G62)</f>
        <v/>
      </c>
      <c r="V66" s="35" t="str">
        <f>IF(ISERROR('Berechnung TYP'!H62)=TRUE,"",'Berechnung TYP'!H62)</f>
        <v/>
      </c>
      <c r="W66" s="36" t="str">
        <f>IF(ISERROR('Berechnung TYP'!I62)=TRUE,"",'Berechnung TYP'!I62)</f>
        <v/>
      </c>
      <c r="X66" s="70"/>
    </row>
    <row r="67" spans="1:24" x14ac:dyDescent="0.25">
      <c r="A67" s="45">
        <v>59</v>
      </c>
      <c r="B67" s="40" t="str">
        <f>IF(Urliste!B64&lt;&gt;0,Urliste!B64,"")</f>
        <v/>
      </c>
      <c r="C67" s="45" t="str">
        <f t="shared" si="4"/>
        <v/>
      </c>
      <c r="D67" s="45" t="str">
        <f>IF(Urliste!C64&lt;&gt;0,Urliste!C64,"")</f>
        <v/>
      </c>
      <c r="E67" s="40" t="str">
        <f>IF(OR(D67="m",D67="w"),Urliste!$D64+Urliste!$J64+Urliste!$P64+Urliste!$V64+Urliste!$AB64+Urliste!$AH64+Urliste!$AN64+Urliste!$AT64+Urliste!$AZ64+Urliste!$BF64,"")</f>
        <v/>
      </c>
      <c r="F67" s="35" t="str">
        <f>IF(OR(D67="m",D67="w"),Urliste!$E64+Urliste!$K64+Urliste!$Q64+Urliste!$W64+Urliste!$AC64+Urliste!$AI64+Urliste!$AO64+Urliste!$AU64+Urliste!$BA64+Urliste!$BG64,"")</f>
        <v/>
      </c>
      <c r="G67" s="35" t="str">
        <f>IF(OR(D67="m",D67="w"),Urliste!$F64+Urliste!$L64+Urliste!$R64+Urliste!$X64+Urliste!$AD64+Urliste!$AJ64+Urliste!$AP64+Urliste!$AV64+Urliste!$BB64+Urliste!$BH64,"")</f>
        <v/>
      </c>
      <c r="H67" s="35" t="str">
        <f>IF(OR(D67="m",D67="w"),Urliste!$G64+Urliste!$M64+Urliste!$S64+Urliste!$Y64+Urliste!$AE64+Urliste!$AK64+Urliste!$AQ64+Urliste!$AW64+Urliste!$BC64+Urliste!$BI64,"")</f>
        <v/>
      </c>
      <c r="I67" s="35" t="str">
        <f>IF(OR(D67="m",D67="w"),Urliste!$H64+Urliste!$N64+Urliste!$T64+Urliste!$Z64+Urliste!$AF64+Urliste!$AL64+Urliste!$AR64+Urliste!$AX64+Urliste!$BD64+Urliste!$BJ64,"")</f>
        <v/>
      </c>
      <c r="J67" s="36" t="str">
        <f>IF(OR(D67="m",D67="w"),Urliste!$I64+Urliste!$O64+Urliste!$U64+Urliste!$AA64+Urliste!$AG64+Urliste!$AM64+Urliste!$AS64+Urliste!$AY64+Urliste!$BE64+Urliste!$BK64,"")</f>
        <v/>
      </c>
      <c r="K67" s="35"/>
      <c r="L67" s="40" t="str">
        <f>IF(E67="","",IF($D67="m",VLOOKUP(E67,'RW-&gt;SW'!$A$4:$G$44,2,TRUE),VLOOKUP(E67,'RW-&gt;SW'!$H$4:$N$44,2,TRUE)))</f>
        <v/>
      </c>
      <c r="M67" s="35" t="str">
        <f>IF(F67="","",IF($D67="m",VLOOKUP(F67,'RW-&gt;SW'!$A$4:$G$44,3,TRUE),VLOOKUP(F67,'RW-&gt;SW'!$H$4:$N$44,3,TRUE)))</f>
        <v/>
      </c>
      <c r="N67" s="35" t="str">
        <f>IF(G67="","",IF($D67="m",VLOOKUP(G67,'RW-&gt;SW'!$A$4:$G$44,4,TRUE),VLOOKUP(G67,'RW-&gt;SW'!$H$4:$N$44,4,TRUE)))</f>
        <v/>
      </c>
      <c r="O67" s="35" t="str">
        <f>IF(H67="","",IF($D67="m",VLOOKUP(H67,'RW-&gt;SW'!$A$4:$G$44,5,TRUE),VLOOKUP(H67,'RW-&gt;SW'!$H$4:$N$44,5,TRUE)))</f>
        <v/>
      </c>
      <c r="P67" s="35" t="str">
        <f>IF(I67="","",IF($D67="m",VLOOKUP(I67,'RW-&gt;SW'!$A$4:$G$44,6,TRUE),VLOOKUP(I67,'RW-&gt;SW'!$H$4:$N$44,6,TRUE)))</f>
        <v/>
      </c>
      <c r="Q67" s="36" t="str">
        <f>IF(J67="","",IF($D67="m",VLOOKUP(J67,'RW-&gt;SW'!$A$4:$G$44,7,TRUE),VLOOKUP(J67,'RW-&gt;SW'!$H$4:$N$44,7,TRUE)))</f>
        <v/>
      </c>
      <c r="R67" s="40" t="str">
        <f t="shared" si="3"/>
        <v/>
      </c>
      <c r="S67" s="36" t="str">
        <f>IF(R67="","",VLOOKUP($R67,'RW-&gt;SW'!$P$3:$Q$46,2,TRUE))</f>
        <v/>
      </c>
      <c r="T67" s="89" t="str">
        <f>IF(ISERROR('Berechnung TYP'!Q63)=TRUE,"",'Berechnung TYP'!Q63)</f>
        <v/>
      </c>
      <c r="U67" s="35" t="str">
        <f>IF(ISERROR('Berechnung TYP'!G63)=TRUE,"",'Berechnung TYP'!G63)</f>
        <v/>
      </c>
      <c r="V67" s="35" t="str">
        <f>IF(ISERROR('Berechnung TYP'!H63)=TRUE,"",'Berechnung TYP'!H63)</f>
        <v/>
      </c>
      <c r="W67" s="36" t="str">
        <f>IF(ISERROR('Berechnung TYP'!I63)=TRUE,"",'Berechnung TYP'!I63)</f>
        <v/>
      </c>
      <c r="X67" s="70"/>
    </row>
    <row r="68" spans="1:24" x14ac:dyDescent="0.25">
      <c r="A68" s="45">
        <v>60</v>
      </c>
      <c r="B68" s="40" t="str">
        <f>IF(Urliste!B65&lt;&gt;0,Urliste!B65,"")</f>
        <v/>
      </c>
      <c r="C68" s="45" t="str">
        <f t="shared" si="4"/>
        <v/>
      </c>
      <c r="D68" s="45" t="str">
        <f>IF(Urliste!C65&lt;&gt;0,Urliste!C65,"")</f>
        <v/>
      </c>
      <c r="E68" s="40" t="str">
        <f>IF(OR(D68="m",D68="w"),Urliste!$D65+Urliste!$J65+Urliste!$P65+Urliste!$V65+Urliste!$AB65+Urliste!$AH65+Urliste!$AN65+Urliste!$AT65+Urliste!$AZ65+Urliste!$BF65,"")</f>
        <v/>
      </c>
      <c r="F68" s="35" t="str">
        <f>IF(OR(D68="m",D68="w"),Urliste!$E65+Urliste!$K65+Urliste!$Q65+Urliste!$W65+Urliste!$AC65+Urliste!$AI65+Urliste!$AO65+Urliste!$AU65+Urliste!$BA65+Urliste!$BG65,"")</f>
        <v/>
      </c>
      <c r="G68" s="35" t="str">
        <f>IF(OR(D68="m",D68="w"),Urliste!$F65+Urliste!$L65+Urliste!$R65+Urliste!$X65+Urliste!$AD65+Urliste!$AJ65+Urliste!$AP65+Urliste!$AV65+Urliste!$BB65+Urliste!$BH65,"")</f>
        <v/>
      </c>
      <c r="H68" s="35" t="str">
        <f>IF(OR(D68="m",D68="w"),Urliste!$G65+Urliste!$M65+Urliste!$S65+Urliste!$Y65+Urliste!$AE65+Urliste!$AK65+Urliste!$AQ65+Urliste!$AW65+Urliste!$BC65+Urliste!$BI65,"")</f>
        <v/>
      </c>
      <c r="I68" s="35" t="str">
        <f>IF(OR(D68="m",D68="w"),Urliste!$H65+Urliste!$N65+Urliste!$T65+Urliste!$Z65+Urliste!$AF65+Urliste!$AL65+Urliste!$AR65+Urliste!$AX65+Urliste!$BD65+Urliste!$BJ65,"")</f>
        <v/>
      </c>
      <c r="J68" s="36" t="str">
        <f>IF(OR(D68="m",D68="w"),Urliste!$I65+Urliste!$O65+Urliste!$U65+Urliste!$AA65+Urliste!$AG65+Urliste!$AM65+Urliste!$AS65+Urliste!$AY65+Urliste!$BE65+Urliste!$BK65,"")</f>
        <v/>
      </c>
      <c r="K68" s="35"/>
      <c r="L68" s="40" t="str">
        <f>IF(E68="","",IF($D68="m",VLOOKUP(E68,'RW-&gt;SW'!$A$4:$G$44,2,TRUE),VLOOKUP(E68,'RW-&gt;SW'!$H$4:$N$44,2,TRUE)))</f>
        <v/>
      </c>
      <c r="M68" s="35" t="str">
        <f>IF(F68="","",IF($D68="m",VLOOKUP(F68,'RW-&gt;SW'!$A$4:$G$44,3,TRUE),VLOOKUP(F68,'RW-&gt;SW'!$H$4:$N$44,3,TRUE)))</f>
        <v/>
      </c>
      <c r="N68" s="35" t="str">
        <f>IF(G68="","",IF($D68="m",VLOOKUP(G68,'RW-&gt;SW'!$A$4:$G$44,4,TRUE),VLOOKUP(G68,'RW-&gt;SW'!$H$4:$N$44,4,TRUE)))</f>
        <v/>
      </c>
      <c r="O68" s="35" t="str">
        <f>IF(H68="","",IF($D68="m",VLOOKUP(H68,'RW-&gt;SW'!$A$4:$G$44,5,TRUE),VLOOKUP(H68,'RW-&gt;SW'!$H$4:$N$44,5,TRUE)))</f>
        <v/>
      </c>
      <c r="P68" s="35" t="str">
        <f>IF(I68="","",IF($D68="m",VLOOKUP(I68,'RW-&gt;SW'!$A$4:$G$44,6,TRUE),VLOOKUP(I68,'RW-&gt;SW'!$H$4:$N$44,6,TRUE)))</f>
        <v/>
      </c>
      <c r="Q68" s="36" t="str">
        <f>IF(J68="","",IF($D68="m",VLOOKUP(J68,'RW-&gt;SW'!$A$4:$G$44,7,TRUE),VLOOKUP(J68,'RW-&gt;SW'!$H$4:$N$44,7,TRUE)))</f>
        <v/>
      </c>
      <c r="R68" s="40" t="str">
        <f t="shared" si="3"/>
        <v/>
      </c>
      <c r="S68" s="36" t="str">
        <f>IF(R68="","",VLOOKUP($R68,'RW-&gt;SW'!$P$3:$Q$46,2,TRUE))</f>
        <v/>
      </c>
      <c r="T68" s="89" t="str">
        <f>IF(ISERROR('Berechnung TYP'!Q64)=TRUE,"",'Berechnung TYP'!Q64)</f>
        <v/>
      </c>
      <c r="U68" s="35" t="str">
        <f>IF(ISERROR('Berechnung TYP'!G64)=TRUE,"",'Berechnung TYP'!G64)</f>
        <v/>
      </c>
      <c r="V68" s="35" t="str">
        <f>IF(ISERROR('Berechnung TYP'!H64)=TRUE,"",'Berechnung TYP'!H64)</f>
        <v/>
      </c>
      <c r="W68" s="36" t="str">
        <f>IF(ISERROR('Berechnung TYP'!I64)=TRUE,"",'Berechnung TYP'!I64)</f>
        <v/>
      </c>
      <c r="X68" s="70"/>
    </row>
    <row r="69" spans="1:24" x14ac:dyDescent="0.25">
      <c r="A69" s="45">
        <v>61</v>
      </c>
      <c r="B69" s="40" t="str">
        <f>IF(Urliste!B66&lt;&gt;0,Urliste!B66,"")</f>
        <v/>
      </c>
      <c r="C69" s="45" t="str">
        <f t="shared" si="4"/>
        <v/>
      </c>
      <c r="D69" s="45" t="str">
        <f>IF(Urliste!C66&lt;&gt;0,Urliste!C66,"")</f>
        <v/>
      </c>
      <c r="E69" s="40" t="str">
        <f>IF(OR(D69="m",D69="w"),Urliste!$D66+Urliste!$J66+Urliste!$P66+Urliste!$V66+Urliste!$AB66+Urliste!$AH66+Urliste!$AN66+Urliste!$AT66+Urliste!$AZ66+Urliste!$BF66,"")</f>
        <v/>
      </c>
      <c r="F69" s="35" t="str">
        <f>IF(OR(D69="m",D69="w"),Urliste!$E66+Urliste!$K66+Urliste!$Q66+Urliste!$W66+Urliste!$AC66+Urliste!$AI66+Urliste!$AO66+Urliste!$AU66+Urliste!$BA66+Urliste!$BG66,"")</f>
        <v/>
      </c>
      <c r="G69" s="35" t="str">
        <f>IF(OR(D69="m",D69="w"),Urliste!$F66+Urliste!$L66+Urliste!$R66+Urliste!$X66+Urliste!$AD66+Urliste!$AJ66+Urliste!$AP66+Urliste!$AV66+Urliste!$BB66+Urliste!$BH66,"")</f>
        <v/>
      </c>
      <c r="H69" s="35" t="str">
        <f>IF(OR(D69="m",D69="w"),Urliste!$G66+Urliste!$M66+Urliste!$S66+Urliste!$Y66+Urliste!$AE66+Urliste!$AK66+Urliste!$AQ66+Urliste!$AW66+Urliste!$BC66+Urliste!$BI66,"")</f>
        <v/>
      </c>
      <c r="I69" s="35" t="str">
        <f>IF(OR(D69="m",D69="w"),Urliste!$H66+Urliste!$N66+Urliste!$T66+Urliste!$Z66+Urliste!$AF66+Urliste!$AL66+Urliste!$AR66+Urliste!$AX66+Urliste!$BD66+Urliste!$BJ66,"")</f>
        <v/>
      </c>
      <c r="J69" s="36" t="str">
        <f>IF(OR(D69="m",D69="w"),Urliste!$I66+Urliste!$O66+Urliste!$U66+Urliste!$AA66+Urliste!$AG66+Urliste!$AM66+Urliste!$AS66+Urliste!$AY66+Urliste!$BE66+Urliste!$BK66,"")</f>
        <v/>
      </c>
      <c r="K69" s="35"/>
      <c r="L69" s="40" t="str">
        <f>IF(E69="","",IF($D69="m",VLOOKUP(E69,'RW-&gt;SW'!$A$4:$G$44,2,TRUE),VLOOKUP(E69,'RW-&gt;SW'!$H$4:$N$44,2,TRUE)))</f>
        <v/>
      </c>
      <c r="M69" s="35" t="str">
        <f>IF(F69="","",IF($D69="m",VLOOKUP(F69,'RW-&gt;SW'!$A$4:$G$44,3,TRUE),VLOOKUP(F69,'RW-&gt;SW'!$H$4:$N$44,3,TRUE)))</f>
        <v/>
      </c>
      <c r="N69" s="35" t="str">
        <f>IF(G69="","",IF($D69="m",VLOOKUP(G69,'RW-&gt;SW'!$A$4:$G$44,4,TRUE),VLOOKUP(G69,'RW-&gt;SW'!$H$4:$N$44,4,TRUE)))</f>
        <v/>
      </c>
      <c r="O69" s="35" t="str">
        <f>IF(H69="","",IF($D69="m",VLOOKUP(H69,'RW-&gt;SW'!$A$4:$G$44,5,TRUE),VLOOKUP(H69,'RW-&gt;SW'!$H$4:$N$44,5,TRUE)))</f>
        <v/>
      </c>
      <c r="P69" s="35" t="str">
        <f>IF(I69="","",IF($D69="m",VLOOKUP(I69,'RW-&gt;SW'!$A$4:$G$44,6,TRUE),VLOOKUP(I69,'RW-&gt;SW'!$H$4:$N$44,6,TRUE)))</f>
        <v/>
      </c>
      <c r="Q69" s="36" t="str">
        <f>IF(J69="","",IF($D69="m",VLOOKUP(J69,'RW-&gt;SW'!$A$4:$G$44,7,TRUE),VLOOKUP(J69,'RW-&gt;SW'!$H$4:$N$44,7,TRUE)))</f>
        <v/>
      </c>
      <c r="R69" s="40" t="str">
        <f t="shared" si="3"/>
        <v/>
      </c>
      <c r="S69" s="36" t="str">
        <f>IF(R69="","",VLOOKUP($R69,'RW-&gt;SW'!$P$3:$Q$46,2,TRUE))</f>
        <v/>
      </c>
      <c r="T69" s="89" t="str">
        <f>IF(ISERROR('Berechnung TYP'!Q65)=TRUE,"",'Berechnung TYP'!Q65)</f>
        <v/>
      </c>
      <c r="U69" s="35" t="str">
        <f>IF(ISERROR('Berechnung TYP'!G65)=TRUE,"",'Berechnung TYP'!G65)</f>
        <v/>
      </c>
      <c r="V69" s="35" t="str">
        <f>IF(ISERROR('Berechnung TYP'!H65)=TRUE,"",'Berechnung TYP'!H65)</f>
        <v/>
      </c>
      <c r="W69" s="36" t="str">
        <f>IF(ISERROR('Berechnung TYP'!I65)=TRUE,"",'Berechnung TYP'!I65)</f>
        <v/>
      </c>
      <c r="X69" s="70"/>
    </row>
    <row r="70" spans="1:24" x14ac:dyDescent="0.25">
      <c r="A70" s="45">
        <v>62</v>
      </c>
      <c r="B70" s="40" t="str">
        <f>IF(Urliste!B67&lt;&gt;0,Urliste!B67,"")</f>
        <v/>
      </c>
      <c r="C70" s="45" t="str">
        <f t="shared" si="4"/>
        <v/>
      </c>
      <c r="D70" s="45" t="str">
        <f>IF(Urliste!C67&lt;&gt;0,Urliste!C67,"")</f>
        <v/>
      </c>
      <c r="E70" s="40" t="str">
        <f>IF(OR(D70="m",D70="w"),Urliste!$D67+Urliste!$J67+Urliste!$P67+Urliste!$V67+Urliste!$AB67+Urliste!$AH67+Urliste!$AN67+Urliste!$AT67+Urliste!$AZ67+Urliste!$BF67,"")</f>
        <v/>
      </c>
      <c r="F70" s="35" t="str">
        <f>IF(OR(D70="m",D70="w"),Urliste!$E67+Urliste!$K67+Urliste!$Q67+Urliste!$W67+Urliste!$AC67+Urliste!$AI67+Urliste!$AO67+Urliste!$AU67+Urliste!$BA67+Urliste!$BG67,"")</f>
        <v/>
      </c>
      <c r="G70" s="35" t="str">
        <f>IF(OR(D70="m",D70="w"),Urliste!$F67+Urliste!$L67+Urliste!$R67+Urliste!$X67+Urliste!$AD67+Urliste!$AJ67+Urliste!$AP67+Urliste!$AV67+Urliste!$BB67+Urliste!$BH67,"")</f>
        <v/>
      </c>
      <c r="H70" s="35" t="str">
        <f>IF(OR(D70="m",D70="w"),Urliste!$G67+Urliste!$M67+Urliste!$S67+Urliste!$Y67+Urliste!$AE67+Urliste!$AK67+Urliste!$AQ67+Urliste!$AW67+Urliste!$BC67+Urliste!$BI67,"")</f>
        <v/>
      </c>
      <c r="I70" s="35" t="str">
        <f>IF(OR(D70="m",D70="w"),Urliste!$H67+Urliste!$N67+Urliste!$T67+Urliste!$Z67+Urliste!$AF67+Urliste!$AL67+Urliste!$AR67+Urliste!$AX67+Urliste!$BD67+Urliste!$BJ67,"")</f>
        <v/>
      </c>
      <c r="J70" s="36" t="str">
        <f>IF(OR(D70="m",D70="w"),Urliste!$I67+Urliste!$O67+Urliste!$U67+Urliste!$AA67+Urliste!$AG67+Urliste!$AM67+Urliste!$AS67+Urliste!$AY67+Urliste!$BE67+Urliste!$BK67,"")</f>
        <v/>
      </c>
      <c r="K70" s="35"/>
      <c r="L70" s="40" t="str">
        <f>IF(E70="","",IF($D70="m",VLOOKUP(E70,'RW-&gt;SW'!$A$4:$G$44,2,TRUE),VLOOKUP(E70,'RW-&gt;SW'!$H$4:$N$44,2,TRUE)))</f>
        <v/>
      </c>
      <c r="M70" s="35" t="str">
        <f>IF(F70="","",IF($D70="m",VLOOKUP(F70,'RW-&gt;SW'!$A$4:$G$44,3,TRUE),VLOOKUP(F70,'RW-&gt;SW'!$H$4:$N$44,3,TRUE)))</f>
        <v/>
      </c>
      <c r="N70" s="35" t="str">
        <f>IF(G70="","",IF($D70="m",VLOOKUP(G70,'RW-&gt;SW'!$A$4:$G$44,4,TRUE),VLOOKUP(G70,'RW-&gt;SW'!$H$4:$N$44,4,TRUE)))</f>
        <v/>
      </c>
      <c r="O70" s="35" t="str">
        <f>IF(H70="","",IF($D70="m",VLOOKUP(H70,'RW-&gt;SW'!$A$4:$G$44,5,TRUE),VLOOKUP(H70,'RW-&gt;SW'!$H$4:$N$44,5,TRUE)))</f>
        <v/>
      </c>
      <c r="P70" s="35" t="str">
        <f>IF(I70="","",IF($D70="m",VLOOKUP(I70,'RW-&gt;SW'!$A$4:$G$44,6,TRUE),VLOOKUP(I70,'RW-&gt;SW'!$H$4:$N$44,6,TRUE)))</f>
        <v/>
      </c>
      <c r="Q70" s="36" t="str">
        <f>IF(J70="","",IF($D70="m",VLOOKUP(J70,'RW-&gt;SW'!$A$4:$G$44,7,TRUE),VLOOKUP(J70,'RW-&gt;SW'!$H$4:$N$44,7,TRUE)))</f>
        <v/>
      </c>
      <c r="R70" s="40" t="str">
        <f t="shared" si="3"/>
        <v/>
      </c>
      <c r="S70" s="36" t="str">
        <f>IF(R70="","",VLOOKUP($R70,'RW-&gt;SW'!$P$3:$Q$46,2,TRUE))</f>
        <v/>
      </c>
      <c r="T70" s="89" t="str">
        <f>IF(ISERROR('Berechnung TYP'!Q66)=TRUE,"",'Berechnung TYP'!Q66)</f>
        <v/>
      </c>
      <c r="U70" s="35" t="str">
        <f>IF(ISERROR('Berechnung TYP'!G66)=TRUE,"",'Berechnung TYP'!G66)</f>
        <v/>
      </c>
      <c r="V70" s="35" t="str">
        <f>IF(ISERROR('Berechnung TYP'!H66)=TRUE,"",'Berechnung TYP'!H66)</f>
        <v/>
      </c>
      <c r="W70" s="36" t="str">
        <f>IF(ISERROR('Berechnung TYP'!I66)=TRUE,"",'Berechnung TYP'!I66)</f>
        <v/>
      </c>
      <c r="X70" s="70"/>
    </row>
    <row r="71" spans="1:24" x14ac:dyDescent="0.25">
      <c r="A71" s="45">
        <v>63</v>
      </c>
      <c r="B71" s="40" t="str">
        <f>IF(Urliste!B68&lt;&gt;0,Urliste!B68,"")</f>
        <v/>
      </c>
      <c r="C71" s="45" t="str">
        <f t="shared" si="4"/>
        <v/>
      </c>
      <c r="D71" s="45" t="str">
        <f>IF(Urliste!C68&lt;&gt;0,Urliste!C68,"")</f>
        <v/>
      </c>
      <c r="E71" s="40" t="str">
        <f>IF(OR(D71="m",D71="w"),Urliste!$D68+Urliste!$J68+Urliste!$P68+Urliste!$V68+Urliste!$AB68+Urliste!$AH68+Urliste!$AN68+Urliste!$AT68+Urliste!$AZ68+Urliste!$BF68,"")</f>
        <v/>
      </c>
      <c r="F71" s="35" t="str">
        <f>IF(OR(D71="m",D71="w"),Urliste!$E68+Urliste!$K68+Urliste!$Q68+Urliste!$W68+Urliste!$AC68+Urliste!$AI68+Urliste!$AO68+Urliste!$AU68+Urliste!$BA68+Urliste!$BG68,"")</f>
        <v/>
      </c>
      <c r="G71" s="35" t="str">
        <f>IF(OR(D71="m",D71="w"),Urliste!$F68+Urliste!$L68+Urliste!$R68+Urliste!$X68+Urliste!$AD68+Urliste!$AJ68+Urliste!$AP68+Urliste!$AV68+Urliste!$BB68+Urliste!$BH68,"")</f>
        <v/>
      </c>
      <c r="H71" s="35" t="str">
        <f>IF(OR(D71="m",D71="w"),Urliste!$G68+Urliste!$M68+Urliste!$S68+Urliste!$Y68+Urliste!$AE68+Urliste!$AK68+Urliste!$AQ68+Urliste!$AW68+Urliste!$BC68+Urliste!$BI68,"")</f>
        <v/>
      </c>
      <c r="I71" s="35" t="str">
        <f>IF(OR(D71="m",D71="w"),Urliste!$H68+Urliste!$N68+Urliste!$T68+Urliste!$Z68+Urliste!$AF68+Urliste!$AL68+Urliste!$AR68+Urliste!$AX68+Urliste!$BD68+Urliste!$BJ68,"")</f>
        <v/>
      </c>
      <c r="J71" s="36" t="str">
        <f>IF(OR(D71="m",D71="w"),Urliste!$I68+Urliste!$O68+Urliste!$U68+Urliste!$AA68+Urliste!$AG68+Urliste!$AM68+Urliste!$AS68+Urliste!$AY68+Urliste!$BE68+Urliste!$BK68,"")</f>
        <v/>
      </c>
      <c r="K71" s="35"/>
      <c r="L71" s="40" t="str">
        <f>IF(E71="","",IF($D71="m",VLOOKUP(E71,'RW-&gt;SW'!$A$4:$G$44,2,TRUE),VLOOKUP(E71,'RW-&gt;SW'!$H$4:$N$44,2,TRUE)))</f>
        <v/>
      </c>
      <c r="M71" s="35" t="str">
        <f>IF(F71="","",IF($D71="m",VLOOKUP(F71,'RW-&gt;SW'!$A$4:$G$44,3,TRUE),VLOOKUP(F71,'RW-&gt;SW'!$H$4:$N$44,3,TRUE)))</f>
        <v/>
      </c>
      <c r="N71" s="35" t="str">
        <f>IF(G71="","",IF($D71="m",VLOOKUP(G71,'RW-&gt;SW'!$A$4:$G$44,4,TRUE),VLOOKUP(G71,'RW-&gt;SW'!$H$4:$N$44,4,TRUE)))</f>
        <v/>
      </c>
      <c r="O71" s="35" t="str">
        <f>IF(H71="","",IF($D71="m",VLOOKUP(H71,'RW-&gt;SW'!$A$4:$G$44,5,TRUE),VLOOKUP(H71,'RW-&gt;SW'!$H$4:$N$44,5,TRUE)))</f>
        <v/>
      </c>
      <c r="P71" s="35" t="str">
        <f>IF(I71="","",IF($D71="m",VLOOKUP(I71,'RW-&gt;SW'!$A$4:$G$44,6,TRUE),VLOOKUP(I71,'RW-&gt;SW'!$H$4:$N$44,6,TRUE)))</f>
        <v/>
      </c>
      <c r="Q71" s="36" t="str">
        <f>IF(J71="","",IF($D71="m",VLOOKUP(J71,'RW-&gt;SW'!$A$4:$G$44,7,TRUE),VLOOKUP(J71,'RW-&gt;SW'!$H$4:$N$44,7,TRUE)))</f>
        <v/>
      </c>
      <c r="R71" s="40" t="str">
        <f t="shared" si="3"/>
        <v/>
      </c>
      <c r="S71" s="36" t="str">
        <f>IF(R71="","",VLOOKUP($R71,'RW-&gt;SW'!$P$3:$Q$46,2,TRUE))</f>
        <v/>
      </c>
      <c r="T71" s="89" t="str">
        <f>IF(ISERROR('Berechnung TYP'!Q67)=TRUE,"",'Berechnung TYP'!Q67)</f>
        <v/>
      </c>
      <c r="U71" s="35" t="str">
        <f>IF(ISERROR('Berechnung TYP'!G67)=TRUE,"",'Berechnung TYP'!G67)</f>
        <v/>
      </c>
      <c r="V71" s="35" t="str">
        <f>IF(ISERROR('Berechnung TYP'!H67)=TRUE,"",'Berechnung TYP'!H67)</f>
        <v/>
      </c>
      <c r="W71" s="36" t="str">
        <f>IF(ISERROR('Berechnung TYP'!I67)=TRUE,"",'Berechnung TYP'!I67)</f>
        <v/>
      </c>
      <c r="X71" s="70"/>
    </row>
    <row r="72" spans="1:24" x14ac:dyDescent="0.25">
      <c r="A72" s="45">
        <v>64</v>
      </c>
      <c r="B72" s="40" t="str">
        <f>IF(Urliste!B69&lt;&gt;0,Urliste!B69,"")</f>
        <v/>
      </c>
      <c r="C72" s="45" t="str">
        <f t="shared" si="4"/>
        <v/>
      </c>
      <c r="D72" s="45" t="str">
        <f>IF(Urliste!C69&lt;&gt;0,Urliste!C69,"")</f>
        <v/>
      </c>
      <c r="E72" s="40" t="str">
        <f>IF(OR(D72="m",D72="w"),Urliste!$D69+Urliste!$J69+Urliste!$P69+Urliste!$V69+Urliste!$AB69+Urliste!$AH69+Urliste!$AN69+Urliste!$AT69+Urliste!$AZ69+Urliste!$BF69,"")</f>
        <v/>
      </c>
      <c r="F72" s="35" t="str">
        <f>IF(OR(D72="m",D72="w"),Urliste!$E69+Urliste!$K69+Urliste!$Q69+Urliste!$W69+Urliste!$AC69+Urliste!$AI69+Urliste!$AO69+Urliste!$AU69+Urliste!$BA69+Urliste!$BG69,"")</f>
        <v/>
      </c>
      <c r="G72" s="35" t="str">
        <f>IF(OR(D72="m",D72="w"),Urliste!$F69+Urliste!$L69+Urliste!$R69+Urliste!$X69+Urliste!$AD69+Urliste!$AJ69+Urliste!$AP69+Urliste!$AV69+Urliste!$BB69+Urliste!$BH69,"")</f>
        <v/>
      </c>
      <c r="H72" s="35" t="str">
        <f>IF(OR(D72="m",D72="w"),Urliste!$G69+Urliste!$M69+Urliste!$S69+Urliste!$Y69+Urliste!$AE69+Urliste!$AK69+Urliste!$AQ69+Urliste!$AW69+Urliste!$BC69+Urliste!$BI69,"")</f>
        <v/>
      </c>
      <c r="I72" s="35" t="str">
        <f>IF(OR(D72="m",D72="w"),Urliste!$H69+Urliste!$N69+Urliste!$T69+Urliste!$Z69+Urliste!$AF69+Urliste!$AL69+Urliste!$AR69+Urliste!$AX69+Urliste!$BD69+Urliste!$BJ69,"")</f>
        <v/>
      </c>
      <c r="J72" s="36" t="str">
        <f>IF(OR(D72="m",D72="w"),Urliste!$I69+Urliste!$O69+Urliste!$U69+Urliste!$AA69+Urliste!$AG69+Urliste!$AM69+Urliste!$AS69+Urliste!$AY69+Urliste!$BE69+Urliste!$BK69,"")</f>
        <v/>
      </c>
      <c r="K72" s="35"/>
      <c r="L72" s="40" t="str">
        <f>IF(E72="","",IF($D72="m",VLOOKUP(E72,'RW-&gt;SW'!$A$4:$G$44,2,TRUE),VLOOKUP(E72,'RW-&gt;SW'!$H$4:$N$44,2,TRUE)))</f>
        <v/>
      </c>
      <c r="M72" s="35" t="str">
        <f>IF(F72="","",IF($D72="m",VLOOKUP(F72,'RW-&gt;SW'!$A$4:$G$44,3,TRUE),VLOOKUP(F72,'RW-&gt;SW'!$H$4:$N$44,3,TRUE)))</f>
        <v/>
      </c>
      <c r="N72" s="35" t="str">
        <f>IF(G72="","",IF($D72="m",VLOOKUP(G72,'RW-&gt;SW'!$A$4:$G$44,4,TRUE),VLOOKUP(G72,'RW-&gt;SW'!$H$4:$N$44,4,TRUE)))</f>
        <v/>
      </c>
      <c r="O72" s="35" t="str">
        <f>IF(H72="","",IF($D72="m",VLOOKUP(H72,'RW-&gt;SW'!$A$4:$G$44,5,TRUE),VLOOKUP(H72,'RW-&gt;SW'!$H$4:$N$44,5,TRUE)))</f>
        <v/>
      </c>
      <c r="P72" s="35" t="str">
        <f>IF(I72="","",IF($D72="m",VLOOKUP(I72,'RW-&gt;SW'!$A$4:$G$44,6,TRUE),VLOOKUP(I72,'RW-&gt;SW'!$H$4:$N$44,6,TRUE)))</f>
        <v/>
      </c>
      <c r="Q72" s="36" t="str">
        <f>IF(J72="","",IF($D72="m",VLOOKUP(J72,'RW-&gt;SW'!$A$4:$G$44,7,TRUE),VLOOKUP(J72,'RW-&gt;SW'!$H$4:$N$44,7,TRUE)))</f>
        <v/>
      </c>
      <c r="R72" s="40" t="str">
        <f t="shared" ref="R72:R135" si="5">IF(E72="","",MAX(E72:J72)-MIN(E72:J72))</f>
        <v/>
      </c>
      <c r="S72" s="36" t="str">
        <f>IF(R72="","",VLOOKUP($R72,'RW-&gt;SW'!$P$3:$Q$46,2,TRUE))</f>
        <v/>
      </c>
      <c r="T72" s="89" t="str">
        <f>IF(ISERROR('Berechnung TYP'!Q68)=TRUE,"",'Berechnung TYP'!Q68)</f>
        <v/>
      </c>
      <c r="U72" s="35" t="str">
        <f>IF(ISERROR('Berechnung TYP'!G68)=TRUE,"",'Berechnung TYP'!G68)</f>
        <v/>
      </c>
      <c r="V72" s="35" t="str">
        <f>IF(ISERROR('Berechnung TYP'!H68)=TRUE,"",'Berechnung TYP'!H68)</f>
        <v/>
      </c>
      <c r="W72" s="36" t="str">
        <f>IF(ISERROR('Berechnung TYP'!I68)=TRUE,"",'Berechnung TYP'!I68)</f>
        <v/>
      </c>
      <c r="X72" s="70"/>
    </row>
    <row r="73" spans="1:24" x14ac:dyDescent="0.25">
      <c r="A73" s="45">
        <v>65</v>
      </c>
      <c r="B73" s="40" t="str">
        <f>IF(Urliste!B70&lt;&gt;0,Urliste!B70,"")</f>
        <v/>
      </c>
      <c r="C73" s="45" t="str">
        <f t="shared" ref="C73:C136" si="6">IF(B73="","",A73&amp;"/"&amp;D73&amp;"/"&amp;$B$1)</f>
        <v/>
      </c>
      <c r="D73" s="45" t="str">
        <f>IF(Urliste!C70&lt;&gt;0,Urliste!C70,"")</f>
        <v/>
      </c>
      <c r="E73" s="40" t="str">
        <f>IF(OR(D73="m",D73="w"),Urliste!$D70+Urliste!$J70+Urliste!$P70+Urliste!$V70+Urliste!$AB70+Urliste!$AH70+Urliste!$AN70+Urliste!$AT70+Urliste!$AZ70+Urliste!$BF70,"")</f>
        <v/>
      </c>
      <c r="F73" s="35" t="str">
        <f>IF(OR(D73="m",D73="w"),Urliste!$E70+Urliste!$K70+Urliste!$Q70+Urliste!$W70+Urliste!$AC70+Urliste!$AI70+Urliste!$AO70+Urliste!$AU70+Urliste!$BA70+Urliste!$BG70,"")</f>
        <v/>
      </c>
      <c r="G73" s="35" t="str">
        <f>IF(OR(D73="m",D73="w"),Urliste!$F70+Urliste!$L70+Urliste!$R70+Urliste!$X70+Urliste!$AD70+Urliste!$AJ70+Urliste!$AP70+Urliste!$AV70+Urliste!$BB70+Urliste!$BH70,"")</f>
        <v/>
      </c>
      <c r="H73" s="35" t="str">
        <f>IF(OR(D73="m",D73="w"),Urliste!$G70+Urliste!$M70+Urliste!$S70+Urliste!$Y70+Urliste!$AE70+Urliste!$AK70+Urliste!$AQ70+Urliste!$AW70+Urliste!$BC70+Urliste!$BI70,"")</f>
        <v/>
      </c>
      <c r="I73" s="35" t="str">
        <f>IF(OR(D73="m",D73="w"),Urliste!$H70+Urliste!$N70+Urliste!$T70+Urliste!$Z70+Urliste!$AF70+Urliste!$AL70+Urliste!$AR70+Urliste!$AX70+Urliste!$BD70+Urliste!$BJ70,"")</f>
        <v/>
      </c>
      <c r="J73" s="36" t="str">
        <f>IF(OR(D73="m",D73="w"),Urliste!$I70+Urliste!$O70+Urliste!$U70+Urliste!$AA70+Urliste!$AG70+Urliste!$AM70+Urliste!$AS70+Urliste!$AY70+Urliste!$BE70+Urliste!$BK70,"")</f>
        <v/>
      </c>
      <c r="K73" s="35"/>
      <c r="L73" s="40" t="str">
        <f>IF(E73="","",IF($D73="m",VLOOKUP(E73,'RW-&gt;SW'!$A$4:$G$44,2,TRUE),VLOOKUP(E73,'RW-&gt;SW'!$H$4:$N$44,2,TRUE)))</f>
        <v/>
      </c>
      <c r="M73" s="35" t="str">
        <f>IF(F73="","",IF($D73="m",VLOOKUP(F73,'RW-&gt;SW'!$A$4:$G$44,3,TRUE),VLOOKUP(F73,'RW-&gt;SW'!$H$4:$N$44,3,TRUE)))</f>
        <v/>
      </c>
      <c r="N73" s="35" t="str">
        <f>IF(G73="","",IF($D73="m",VLOOKUP(G73,'RW-&gt;SW'!$A$4:$G$44,4,TRUE),VLOOKUP(G73,'RW-&gt;SW'!$H$4:$N$44,4,TRUE)))</f>
        <v/>
      </c>
      <c r="O73" s="35" t="str">
        <f>IF(H73="","",IF($D73="m",VLOOKUP(H73,'RW-&gt;SW'!$A$4:$G$44,5,TRUE),VLOOKUP(H73,'RW-&gt;SW'!$H$4:$N$44,5,TRUE)))</f>
        <v/>
      </c>
      <c r="P73" s="35" t="str">
        <f>IF(I73="","",IF($D73="m",VLOOKUP(I73,'RW-&gt;SW'!$A$4:$G$44,6,TRUE),VLOOKUP(I73,'RW-&gt;SW'!$H$4:$N$44,6,TRUE)))</f>
        <v/>
      </c>
      <c r="Q73" s="36" t="str">
        <f>IF(J73="","",IF($D73="m",VLOOKUP(J73,'RW-&gt;SW'!$A$4:$G$44,7,TRUE),VLOOKUP(J73,'RW-&gt;SW'!$H$4:$N$44,7,TRUE)))</f>
        <v/>
      </c>
      <c r="R73" s="40" t="str">
        <f t="shared" si="5"/>
        <v/>
      </c>
      <c r="S73" s="36" t="str">
        <f>IF(R73="","",VLOOKUP($R73,'RW-&gt;SW'!$P$3:$Q$46,2,TRUE))</f>
        <v/>
      </c>
      <c r="T73" s="89" t="str">
        <f>IF(ISERROR('Berechnung TYP'!Q69)=TRUE,"",'Berechnung TYP'!Q69)</f>
        <v/>
      </c>
      <c r="U73" s="35" t="str">
        <f>IF(ISERROR('Berechnung TYP'!G69)=TRUE,"",'Berechnung TYP'!G69)</f>
        <v/>
      </c>
      <c r="V73" s="35" t="str">
        <f>IF(ISERROR('Berechnung TYP'!H69)=TRUE,"",'Berechnung TYP'!H69)</f>
        <v/>
      </c>
      <c r="W73" s="36" t="str">
        <f>IF(ISERROR('Berechnung TYP'!I69)=TRUE,"",'Berechnung TYP'!I69)</f>
        <v/>
      </c>
      <c r="X73" s="70"/>
    </row>
    <row r="74" spans="1:24" x14ac:dyDescent="0.25">
      <c r="A74" s="45">
        <v>66</v>
      </c>
      <c r="B74" s="40" t="str">
        <f>IF(Urliste!B71&lt;&gt;0,Urliste!B71,"")</f>
        <v/>
      </c>
      <c r="C74" s="45" t="str">
        <f t="shared" si="6"/>
        <v/>
      </c>
      <c r="D74" s="45" t="str">
        <f>IF(Urliste!C71&lt;&gt;0,Urliste!C71,"")</f>
        <v/>
      </c>
      <c r="E74" s="40" t="str">
        <f>IF(OR(D74="m",D74="w"),Urliste!$D71+Urliste!$J71+Urliste!$P71+Urliste!$V71+Urliste!$AB71+Urliste!$AH71+Urliste!$AN71+Urliste!$AT71+Urliste!$AZ71+Urliste!$BF71,"")</f>
        <v/>
      </c>
      <c r="F74" s="35" t="str">
        <f>IF(OR(D74="m",D74="w"),Urliste!$E71+Urliste!$K71+Urliste!$Q71+Urliste!$W71+Urliste!$AC71+Urliste!$AI71+Urliste!$AO71+Urliste!$AU71+Urliste!$BA71+Urliste!$BG71,"")</f>
        <v/>
      </c>
      <c r="G74" s="35" t="str">
        <f>IF(OR(D74="m",D74="w"),Urliste!$F71+Urliste!$L71+Urliste!$R71+Urliste!$X71+Urliste!$AD71+Urliste!$AJ71+Urliste!$AP71+Urliste!$AV71+Urliste!$BB71+Urliste!$BH71,"")</f>
        <v/>
      </c>
      <c r="H74" s="35" t="str">
        <f>IF(OR(D74="m",D74="w"),Urliste!$G71+Urliste!$M71+Urliste!$S71+Urliste!$Y71+Urliste!$AE71+Urliste!$AK71+Urliste!$AQ71+Urliste!$AW71+Urliste!$BC71+Urliste!$BI71,"")</f>
        <v/>
      </c>
      <c r="I74" s="35" t="str">
        <f>IF(OR(D74="m",D74="w"),Urliste!$H71+Urliste!$N71+Urliste!$T71+Urliste!$Z71+Urliste!$AF71+Urliste!$AL71+Urliste!$AR71+Urliste!$AX71+Urliste!$BD71+Urliste!$BJ71,"")</f>
        <v/>
      </c>
      <c r="J74" s="36" t="str">
        <f>IF(OR(D74="m",D74="w"),Urliste!$I71+Urliste!$O71+Urliste!$U71+Urliste!$AA71+Urliste!$AG71+Urliste!$AM71+Urliste!$AS71+Urliste!$AY71+Urliste!$BE71+Urliste!$BK71,"")</f>
        <v/>
      </c>
      <c r="K74" s="35"/>
      <c r="L74" s="40" t="str">
        <f>IF(E74="","",IF($D74="m",VLOOKUP(E74,'RW-&gt;SW'!$A$4:$G$44,2,TRUE),VLOOKUP(E74,'RW-&gt;SW'!$H$4:$N$44,2,TRUE)))</f>
        <v/>
      </c>
      <c r="M74" s="35" t="str">
        <f>IF(F74="","",IF($D74="m",VLOOKUP(F74,'RW-&gt;SW'!$A$4:$G$44,3,TRUE),VLOOKUP(F74,'RW-&gt;SW'!$H$4:$N$44,3,TRUE)))</f>
        <v/>
      </c>
      <c r="N74" s="35" t="str">
        <f>IF(G74="","",IF($D74="m",VLOOKUP(G74,'RW-&gt;SW'!$A$4:$G$44,4,TRUE),VLOOKUP(G74,'RW-&gt;SW'!$H$4:$N$44,4,TRUE)))</f>
        <v/>
      </c>
      <c r="O74" s="35" t="str">
        <f>IF(H74="","",IF($D74="m",VLOOKUP(H74,'RW-&gt;SW'!$A$4:$G$44,5,TRUE),VLOOKUP(H74,'RW-&gt;SW'!$H$4:$N$44,5,TRUE)))</f>
        <v/>
      </c>
      <c r="P74" s="35" t="str">
        <f>IF(I74="","",IF($D74="m",VLOOKUP(I74,'RW-&gt;SW'!$A$4:$G$44,6,TRUE),VLOOKUP(I74,'RW-&gt;SW'!$H$4:$N$44,6,TRUE)))</f>
        <v/>
      </c>
      <c r="Q74" s="36" t="str">
        <f>IF(J74="","",IF($D74="m",VLOOKUP(J74,'RW-&gt;SW'!$A$4:$G$44,7,TRUE),VLOOKUP(J74,'RW-&gt;SW'!$H$4:$N$44,7,TRUE)))</f>
        <v/>
      </c>
      <c r="R74" s="40" t="str">
        <f t="shared" si="5"/>
        <v/>
      </c>
      <c r="S74" s="36" t="str">
        <f>IF(R74="","",VLOOKUP($R74,'RW-&gt;SW'!$P$3:$Q$46,2,TRUE))</f>
        <v/>
      </c>
      <c r="T74" s="89" t="str">
        <f>IF(ISERROR('Berechnung TYP'!Q70)=TRUE,"",'Berechnung TYP'!Q70)</f>
        <v/>
      </c>
      <c r="U74" s="35" t="str">
        <f>IF(ISERROR('Berechnung TYP'!G70)=TRUE,"",'Berechnung TYP'!G70)</f>
        <v/>
      </c>
      <c r="V74" s="35" t="str">
        <f>IF(ISERROR('Berechnung TYP'!H70)=TRUE,"",'Berechnung TYP'!H70)</f>
        <v/>
      </c>
      <c r="W74" s="36" t="str">
        <f>IF(ISERROR('Berechnung TYP'!I70)=TRUE,"",'Berechnung TYP'!I70)</f>
        <v/>
      </c>
      <c r="X74" s="70"/>
    </row>
    <row r="75" spans="1:24" x14ac:dyDescent="0.25">
      <c r="A75" s="45">
        <v>67</v>
      </c>
      <c r="B75" s="40" t="str">
        <f>IF(Urliste!B72&lt;&gt;0,Urliste!B72,"")</f>
        <v/>
      </c>
      <c r="C75" s="45" t="str">
        <f t="shared" si="6"/>
        <v/>
      </c>
      <c r="D75" s="45" t="str">
        <f>IF(Urliste!C72&lt;&gt;0,Urliste!C72,"")</f>
        <v/>
      </c>
      <c r="E75" s="40" t="str">
        <f>IF(OR(D75="m",D75="w"),Urliste!$D72+Urliste!$J72+Urliste!$P72+Urliste!$V72+Urliste!$AB72+Urliste!$AH72+Urliste!$AN72+Urliste!$AT72+Urliste!$AZ72+Urliste!$BF72,"")</f>
        <v/>
      </c>
      <c r="F75" s="35" t="str">
        <f>IF(OR(D75="m",D75="w"),Urliste!$E72+Urliste!$K72+Urliste!$Q72+Urliste!$W72+Urliste!$AC72+Urliste!$AI72+Urliste!$AO72+Urliste!$AU72+Urliste!$BA72+Urliste!$BG72,"")</f>
        <v/>
      </c>
      <c r="G75" s="35" t="str">
        <f>IF(OR(D75="m",D75="w"),Urliste!$F72+Urliste!$L72+Urliste!$R72+Urliste!$X72+Urliste!$AD72+Urliste!$AJ72+Urliste!$AP72+Urliste!$AV72+Urliste!$BB72+Urliste!$BH72,"")</f>
        <v/>
      </c>
      <c r="H75" s="35" t="str">
        <f>IF(OR(D75="m",D75="w"),Urliste!$G72+Urliste!$M72+Urliste!$S72+Urliste!$Y72+Urliste!$AE72+Urliste!$AK72+Urliste!$AQ72+Urliste!$AW72+Urliste!$BC72+Urliste!$BI72,"")</f>
        <v/>
      </c>
      <c r="I75" s="35" t="str">
        <f>IF(OR(D75="m",D75="w"),Urliste!$H72+Urliste!$N72+Urliste!$T72+Urliste!$Z72+Urliste!$AF72+Urliste!$AL72+Urliste!$AR72+Urliste!$AX72+Urliste!$BD72+Urliste!$BJ72,"")</f>
        <v/>
      </c>
      <c r="J75" s="36" t="str">
        <f>IF(OR(D75="m",D75="w"),Urliste!$I72+Urliste!$O72+Urliste!$U72+Urliste!$AA72+Urliste!$AG72+Urliste!$AM72+Urliste!$AS72+Urliste!$AY72+Urliste!$BE72+Urliste!$BK72,"")</f>
        <v/>
      </c>
      <c r="K75" s="35"/>
      <c r="L75" s="40" t="str">
        <f>IF(E75="","",IF($D75="m",VLOOKUP(E75,'RW-&gt;SW'!$A$4:$G$44,2,TRUE),VLOOKUP(E75,'RW-&gt;SW'!$H$4:$N$44,2,TRUE)))</f>
        <v/>
      </c>
      <c r="M75" s="35" t="str">
        <f>IF(F75="","",IF($D75="m",VLOOKUP(F75,'RW-&gt;SW'!$A$4:$G$44,3,TRUE),VLOOKUP(F75,'RW-&gt;SW'!$H$4:$N$44,3,TRUE)))</f>
        <v/>
      </c>
      <c r="N75" s="35" t="str">
        <f>IF(G75="","",IF($D75="m",VLOOKUP(G75,'RW-&gt;SW'!$A$4:$G$44,4,TRUE),VLOOKUP(G75,'RW-&gt;SW'!$H$4:$N$44,4,TRUE)))</f>
        <v/>
      </c>
      <c r="O75" s="35" t="str">
        <f>IF(H75="","",IF($D75="m",VLOOKUP(H75,'RW-&gt;SW'!$A$4:$G$44,5,TRUE),VLOOKUP(H75,'RW-&gt;SW'!$H$4:$N$44,5,TRUE)))</f>
        <v/>
      </c>
      <c r="P75" s="35" t="str">
        <f>IF(I75="","",IF($D75="m",VLOOKUP(I75,'RW-&gt;SW'!$A$4:$G$44,6,TRUE),VLOOKUP(I75,'RW-&gt;SW'!$H$4:$N$44,6,TRUE)))</f>
        <v/>
      </c>
      <c r="Q75" s="36" t="str">
        <f>IF(J75="","",IF($D75="m",VLOOKUP(J75,'RW-&gt;SW'!$A$4:$G$44,7,TRUE),VLOOKUP(J75,'RW-&gt;SW'!$H$4:$N$44,7,TRUE)))</f>
        <v/>
      </c>
      <c r="R75" s="40" t="str">
        <f t="shared" si="5"/>
        <v/>
      </c>
      <c r="S75" s="36" t="str">
        <f>IF(R75="","",VLOOKUP($R75,'RW-&gt;SW'!$P$3:$Q$46,2,TRUE))</f>
        <v/>
      </c>
      <c r="T75" s="89" t="str">
        <f>IF(ISERROR('Berechnung TYP'!Q71)=TRUE,"",'Berechnung TYP'!Q71)</f>
        <v/>
      </c>
      <c r="U75" s="35" t="str">
        <f>IF(ISERROR('Berechnung TYP'!G71)=TRUE,"",'Berechnung TYP'!G71)</f>
        <v/>
      </c>
      <c r="V75" s="35" t="str">
        <f>IF(ISERROR('Berechnung TYP'!H71)=TRUE,"",'Berechnung TYP'!H71)</f>
        <v/>
      </c>
      <c r="W75" s="36" t="str">
        <f>IF(ISERROR('Berechnung TYP'!I71)=TRUE,"",'Berechnung TYP'!I71)</f>
        <v/>
      </c>
      <c r="X75" s="70"/>
    </row>
    <row r="76" spans="1:24" x14ac:dyDescent="0.25">
      <c r="A76" s="45">
        <v>68</v>
      </c>
      <c r="B76" s="40" t="str">
        <f>IF(Urliste!B73&lt;&gt;0,Urliste!B73,"")</f>
        <v/>
      </c>
      <c r="C76" s="45" t="str">
        <f t="shared" si="6"/>
        <v/>
      </c>
      <c r="D76" s="45" t="str">
        <f>IF(Urliste!C73&lt;&gt;0,Urliste!C73,"")</f>
        <v/>
      </c>
      <c r="E76" s="40" t="str">
        <f>IF(OR(D76="m",D76="w"),Urliste!$D73+Urliste!$J73+Urliste!$P73+Urliste!$V73+Urliste!$AB73+Urliste!$AH73+Urliste!$AN73+Urliste!$AT73+Urliste!$AZ73+Urliste!$BF73,"")</f>
        <v/>
      </c>
      <c r="F76" s="35" t="str">
        <f>IF(OR(D76="m",D76="w"),Urliste!$E73+Urliste!$K73+Urliste!$Q73+Urliste!$W73+Urliste!$AC73+Urliste!$AI73+Urliste!$AO73+Urliste!$AU73+Urliste!$BA73+Urliste!$BG73,"")</f>
        <v/>
      </c>
      <c r="G76" s="35" t="str">
        <f>IF(OR(D76="m",D76="w"),Urliste!$F73+Urliste!$L73+Urliste!$R73+Urliste!$X73+Urliste!$AD73+Urliste!$AJ73+Urliste!$AP73+Urliste!$AV73+Urliste!$BB73+Urliste!$BH73,"")</f>
        <v/>
      </c>
      <c r="H76" s="35" t="str">
        <f>IF(OR(D76="m",D76="w"),Urliste!$G73+Urliste!$M73+Urliste!$S73+Urliste!$Y73+Urliste!$AE73+Urliste!$AK73+Urliste!$AQ73+Urliste!$AW73+Urliste!$BC73+Urliste!$BI73,"")</f>
        <v/>
      </c>
      <c r="I76" s="35" t="str">
        <f>IF(OR(D76="m",D76="w"),Urliste!$H73+Urliste!$N73+Urliste!$T73+Urliste!$Z73+Urliste!$AF73+Urliste!$AL73+Urliste!$AR73+Urliste!$AX73+Urliste!$BD73+Urliste!$BJ73,"")</f>
        <v/>
      </c>
      <c r="J76" s="36" t="str">
        <f>IF(OR(D76="m",D76="w"),Urliste!$I73+Urliste!$O73+Urliste!$U73+Urliste!$AA73+Urliste!$AG73+Urliste!$AM73+Urliste!$AS73+Urliste!$AY73+Urliste!$BE73+Urliste!$BK73,"")</f>
        <v/>
      </c>
      <c r="K76" s="35"/>
      <c r="L76" s="40" t="str">
        <f>IF(E76="","",IF($D76="m",VLOOKUP(E76,'RW-&gt;SW'!$A$4:$G$44,2,TRUE),VLOOKUP(E76,'RW-&gt;SW'!$H$4:$N$44,2,TRUE)))</f>
        <v/>
      </c>
      <c r="M76" s="35" t="str">
        <f>IF(F76="","",IF($D76="m",VLOOKUP(F76,'RW-&gt;SW'!$A$4:$G$44,3,TRUE),VLOOKUP(F76,'RW-&gt;SW'!$H$4:$N$44,3,TRUE)))</f>
        <v/>
      </c>
      <c r="N76" s="35" t="str">
        <f>IF(G76="","",IF($D76="m",VLOOKUP(G76,'RW-&gt;SW'!$A$4:$G$44,4,TRUE),VLOOKUP(G76,'RW-&gt;SW'!$H$4:$N$44,4,TRUE)))</f>
        <v/>
      </c>
      <c r="O76" s="35" t="str">
        <f>IF(H76="","",IF($D76="m",VLOOKUP(H76,'RW-&gt;SW'!$A$4:$G$44,5,TRUE),VLOOKUP(H76,'RW-&gt;SW'!$H$4:$N$44,5,TRUE)))</f>
        <v/>
      </c>
      <c r="P76" s="35" t="str">
        <f>IF(I76="","",IF($D76="m",VLOOKUP(I76,'RW-&gt;SW'!$A$4:$G$44,6,TRUE),VLOOKUP(I76,'RW-&gt;SW'!$H$4:$N$44,6,TRUE)))</f>
        <v/>
      </c>
      <c r="Q76" s="36" t="str">
        <f>IF(J76="","",IF($D76="m",VLOOKUP(J76,'RW-&gt;SW'!$A$4:$G$44,7,TRUE),VLOOKUP(J76,'RW-&gt;SW'!$H$4:$N$44,7,TRUE)))</f>
        <v/>
      </c>
      <c r="R76" s="40" t="str">
        <f t="shared" si="5"/>
        <v/>
      </c>
      <c r="S76" s="36" t="str">
        <f>IF(R76="","",VLOOKUP($R76,'RW-&gt;SW'!$P$3:$Q$46,2,TRUE))</f>
        <v/>
      </c>
      <c r="T76" s="89" t="str">
        <f>IF(ISERROR('Berechnung TYP'!Q72)=TRUE,"",'Berechnung TYP'!Q72)</f>
        <v/>
      </c>
      <c r="U76" s="35" t="str">
        <f>IF(ISERROR('Berechnung TYP'!G72)=TRUE,"",'Berechnung TYP'!G72)</f>
        <v/>
      </c>
      <c r="V76" s="35" t="str">
        <f>IF(ISERROR('Berechnung TYP'!H72)=TRUE,"",'Berechnung TYP'!H72)</f>
        <v/>
      </c>
      <c r="W76" s="36" t="str">
        <f>IF(ISERROR('Berechnung TYP'!I72)=TRUE,"",'Berechnung TYP'!I72)</f>
        <v/>
      </c>
      <c r="X76" s="70"/>
    </row>
    <row r="77" spans="1:24" x14ac:dyDescent="0.25">
      <c r="A77" s="45">
        <v>69</v>
      </c>
      <c r="B77" s="40" t="str">
        <f>IF(Urliste!B74&lt;&gt;0,Urliste!B74,"")</f>
        <v/>
      </c>
      <c r="C77" s="45" t="str">
        <f t="shared" si="6"/>
        <v/>
      </c>
      <c r="D77" s="45" t="str">
        <f>IF(Urliste!C74&lt;&gt;0,Urliste!C74,"")</f>
        <v/>
      </c>
      <c r="E77" s="40" t="str">
        <f>IF(OR(D77="m",D77="w"),Urliste!$D74+Urliste!$J74+Urliste!$P74+Urliste!$V74+Urliste!$AB74+Urliste!$AH74+Urliste!$AN74+Urliste!$AT74+Urliste!$AZ74+Urliste!$BF74,"")</f>
        <v/>
      </c>
      <c r="F77" s="35" t="str">
        <f>IF(OR(D77="m",D77="w"),Urliste!$E74+Urliste!$K74+Urliste!$Q74+Urliste!$W74+Urliste!$AC74+Urliste!$AI74+Urliste!$AO74+Urliste!$AU74+Urliste!$BA74+Urliste!$BG74,"")</f>
        <v/>
      </c>
      <c r="G77" s="35" t="str">
        <f>IF(OR(D77="m",D77="w"),Urliste!$F74+Urliste!$L74+Urliste!$R74+Urliste!$X74+Urliste!$AD74+Urliste!$AJ74+Urliste!$AP74+Urliste!$AV74+Urliste!$BB74+Urliste!$BH74,"")</f>
        <v/>
      </c>
      <c r="H77" s="35" t="str">
        <f>IF(OR(D77="m",D77="w"),Urliste!$G74+Urliste!$M74+Urliste!$S74+Urliste!$Y74+Urliste!$AE74+Urliste!$AK74+Urliste!$AQ74+Urliste!$AW74+Urliste!$BC74+Urliste!$BI74,"")</f>
        <v/>
      </c>
      <c r="I77" s="35" t="str">
        <f>IF(OR(D77="m",D77="w"),Urliste!$H74+Urliste!$N74+Urliste!$T74+Urliste!$Z74+Urliste!$AF74+Urliste!$AL74+Urliste!$AR74+Urliste!$AX74+Urliste!$BD74+Urliste!$BJ74,"")</f>
        <v/>
      </c>
      <c r="J77" s="36" t="str">
        <f>IF(OR(D77="m",D77="w"),Urliste!$I74+Urliste!$O74+Urliste!$U74+Urliste!$AA74+Urliste!$AG74+Urliste!$AM74+Urliste!$AS74+Urliste!$AY74+Urliste!$BE74+Urliste!$BK74,"")</f>
        <v/>
      </c>
      <c r="K77" s="35"/>
      <c r="L77" s="40" t="str">
        <f>IF(E77="","",IF($D77="m",VLOOKUP(E77,'RW-&gt;SW'!$A$4:$G$44,2,TRUE),VLOOKUP(E77,'RW-&gt;SW'!$H$4:$N$44,2,TRUE)))</f>
        <v/>
      </c>
      <c r="M77" s="35" t="str">
        <f>IF(F77="","",IF($D77="m",VLOOKUP(F77,'RW-&gt;SW'!$A$4:$G$44,3,TRUE),VLOOKUP(F77,'RW-&gt;SW'!$H$4:$N$44,3,TRUE)))</f>
        <v/>
      </c>
      <c r="N77" s="35" t="str">
        <f>IF(G77="","",IF($D77="m",VLOOKUP(G77,'RW-&gt;SW'!$A$4:$G$44,4,TRUE),VLOOKUP(G77,'RW-&gt;SW'!$H$4:$N$44,4,TRUE)))</f>
        <v/>
      </c>
      <c r="O77" s="35" t="str">
        <f>IF(H77="","",IF($D77="m",VLOOKUP(H77,'RW-&gt;SW'!$A$4:$G$44,5,TRUE),VLOOKUP(H77,'RW-&gt;SW'!$H$4:$N$44,5,TRUE)))</f>
        <v/>
      </c>
      <c r="P77" s="35" t="str">
        <f>IF(I77="","",IF($D77="m",VLOOKUP(I77,'RW-&gt;SW'!$A$4:$G$44,6,TRUE),VLOOKUP(I77,'RW-&gt;SW'!$H$4:$N$44,6,TRUE)))</f>
        <v/>
      </c>
      <c r="Q77" s="36" t="str">
        <f>IF(J77="","",IF($D77="m",VLOOKUP(J77,'RW-&gt;SW'!$A$4:$G$44,7,TRUE),VLOOKUP(J77,'RW-&gt;SW'!$H$4:$N$44,7,TRUE)))</f>
        <v/>
      </c>
      <c r="R77" s="40" t="str">
        <f t="shared" si="5"/>
        <v/>
      </c>
      <c r="S77" s="36" t="str">
        <f>IF(R77="","",VLOOKUP($R77,'RW-&gt;SW'!$P$3:$Q$46,2,TRUE))</f>
        <v/>
      </c>
      <c r="T77" s="89" t="str">
        <f>IF(ISERROR('Berechnung TYP'!Q73)=TRUE,"",'Berechnung TYP'!Q73)</f>
        <v/>
      </c>
      <c r="U77" s="35" t="str">
        <f>IF(ISERROR('Berechnung TYP'!G73)=TRUE,"",'Berechnung TYP'!G73)</f>
        <v/>
      </c>
      <c r="V77" s="35" t="str">
        <f>IF(ISERROR('Berechnung TYP'!H73)=TRUE,"",'Berechnung TYP'!H73)</f>
        <v/>
      </c>
      <c r="W77" s="36" t="str">
        <f>IF(ISERROR('Berechnung TYP'!I73)=TRUE,"",'Berechnung TYP'!I73)</f>
        <v/>
      </c>
      <c r="X77" s="70"/>
    </row>
    <row r="78" spans="1:24" x14ac:dyDescent="0.25">
      <c r="A78" s="45">
        <v>70</v>
      </c>
      <c r="B78" s="40" t="str">
        <f>IF(Urliste!B75&lt;&gt;0,Urliste!B75,"")</f>
        <v/>
      </c>
      <c r="C78" s="45" t="str">
        <f t="shared" si="6"/>
        <v/>
      </c>
      <c r="D78" s="45" t="str">
        <f>IF(Urliste!C75&lt;&gt;0,Urliste!C75,"")</f>
        <v/>
      </c>
      <c r="E78" s="40" t="str">
        <f>IF(OR(D78="m",D78="w"),Urliste!$D75+Urliste!$J75+Urliste!$P75+Urliste!$V75+Urliste!$AB75+Urliste!$AH75+Urliste!$AN75+Urliste!$AT75+Urliste!$AZ75+Urliste!$BF75,"")</f>
        <v/>
      </c>
      <c r="F78" s="35" t="str">
        <f>IF(OR(D78="m",D78="w"),Urliste!$E75+Urliste!$K75+Urliste!$Q75+Urliste!$W75+Urliste!$AC75+Urliste!$AI75+Urliste!$AO75+Urliste!$AU75+Urliste!$BA75+Urliste!$BG75,"")</f>
        <v/>
      </c>
      <c r="G78" s="35" t="str">
        <f>IF(OR(D78="m",D78="w"),Urliste!$F75+Urliste!$L75+Urliste!$R75+Urliste!$X75+Urliste!$AD75+Urliste!$AJ75+Urliste!$AP75+Urliste!$AV75+Urliste!$BB75+Urliste!$BH75,"")</f>
        <v/>
      </c>
      <c r="H78" s="35" t="str">
        <f>IF(OR(D78="m",D78="w"),Urliste!$G75+Urliste!$M75+Urliste!$S75+Urliste!$Y75+Urliste!$AE75+Urliste!$AK75+Urliste!$AQ75+Urliste!$AW75+Urliste!$BC75+Urliste!$BI75,"")</f>
        <v/>
      </c>
      <c r="I78" s="35" t="str">
        <f>IF(OR(D78="m",D78="w"),Urliste!$H75+Urliste!$N75+Urliste!$T75+Urliste!$Z75+Urliste!$AF75+Urliste!$AL75+Urliste!$AR75+Urliste!$AX75+Urliste!$BD75+Urliste!$BJ75,"")</f>
        <v/>
      </c>
      <c r="J78" s="36" t="str">
        <f>IF(OR(D78="m",D78="w"),Urliste!$I75+Urliste!$O75+Urliste!$U75+Urliste!$AA75+Urliste!$AG75+Urliste!$AM75+Urliste!$AS75+Urliste!$AY75+Urliste!$BE75+Urliste!$BK75,"")</f>
        <v/>
      </c>
      <c r="K78" s="35"/>
      <c r="L78" s="40" t="str">
        <f>IF(E78="","",IF($D78="m",VLOOKUP(E78,'RW-&gt;SW'!$A$4:$G$44,2,TRUE),VLOOKUP(E78,'RW-&gt;SW'!$H$4:$N$44,2,TRUE)))</f>
        <v/>
      </c>
      <c r="M78" s="35" t="str">
        <f>IF(F78="","",IF($D78="m",VLOOKUP(F78,'RW-&gt;SW'!$A$4:$G$44,3,TRUE),VLOOKUP(F78,'RW-&gt;SW'!$H$4:$N$44,3,TRUE)))</f>
        <v/>
      </c>
      <c r="N78" s="35" t="str">
        <f>IF(G78="","",IF($D78="m",VLOOKUP(G78,'RW-&gt;SW'!$A$4:$G$44,4,TRUE),VLOOKUP(G78,'RW-&gt;SW'!$H$4:$N$44,4,TRUE)))</f>
        <v/>
      </c>
      <c r="O78" s="35" t="str">
        <f>IF(H78="","",IF($D78="m",VLOOKUP(H78,'RW-&gt;SW'!$A$4:$G$44,5,TRUE),VLOOKUP(H78,'RW-&gt;SW'!$H$4:$N$44,5,TRUE)))</f>
        <v/>
      </c>
      <c r="P78" s="35" t="str">
        <f>IF(I78="","",IF($D78="m",VLOOKUP(I78,'RW-&gt;SW'!$A$4:$G$44,6,TRUE),VLOOKUP(I78,'RW-&gt;SW'!$H$4:$N$44,6,TRUE)))</f>
        <v/>
      </c>
      <c r="Q78" s="36" t="str">
        <f>IF(J78="","",IF($D78="m",VLOOKUP(J78,'RW-&gt;SW'!$A$4:$G$44,7,TRUE),VLOOKUP(J78,'RW-&gt;SW'!$H$4:$N$44,7,TRUE)))</f>
        <v/>
      </c>
      <c r="R78" s="40" t="str">
        <f t="shared" si="5"/>
        <v/>
      </c>
      <c r="S78" s="36" t="str">
        <f>IF(R78="","",VLOOKUP($R78,'RW-&gt;SW'!$P$3:$Q$46,2,TRUE))</f>
        <v/>
      </c>
      <c r="T78" s="89" t="str">
        <f>IF(ISERROR('Berechnung TYP'!Q74)=TRUE,"",'Berechnung TYP'!Q74)</f>
        <v/>
      </c>
      <c r="U78" s="35" t="str">
        <f>IF(ISERROR('Berechnung TYP'!G74)=TRUE,"",'Berechnung TYP'!G74)</f>
        <v/>
      </c>
      <c r="V78" s="35" t="str">
        <f>IF(ISERROR('Berechnung TYP'!H74)=TRUE,"",'Berechnung TYP'!H74)</f>
        <v/>
      </c>
      <c r="W78" s="36" t="str">
        <f>IF(ISERROR('Berechnung TYP'!I74)=TRUE,"",'Berechnung TYP'!I74)</f>
        <v/>
      </c>
      <c r="X78" s="70"/>
    </row>
    <row r="79" spans="1:24" x14ac:dyDescent="0.25">
      <c r="A79" s="45">
        <v>71</v>
      </c>
      <c r="B79" s="40" t="str">
        <f>IF(Urliste!B76&lt;&gt;0,Urliste!B76,"")</f>
        <v/>
      </c>
      <c r="C79" s="45" t="str">
        <f t="shared" si="6"/>
        <v/>
      </c>
      <c r="D79" s="45" t="str">
        <f>IF(Urliste!C76&lt;&gt;0,Urliste!C76,"")</f>
        <v/>
      </c>
      <c r="E79" s="40" t="str">
        <f>IF(OR(D79="m",D79="w"),Urliste!$D76+Urliste!$J76+Urliste!$P76+Urliste!$V76+Urliste!$AB76+Urliste!$AH76+Urliste!$AN76+Urliste!$AT76+Urliste!$AZ76+Urliste!$BF76,"")</f>
        <v/>
      </c>
      <c r="F79" s="35" t="str">
        <f>IF(OR(D79="m",D79="w"),Urliste!$E76+Urliste!$K76+Urliste!$Q76+Urliste!$W76+Urliste!$AC76+Urliste!$AI76+Urliste!$AO76+Urliste!$AU76+Urliste!$BA76+Urliste!$BG76,"")</f>
        <v/>
      </c>
      <c r="G79" s="35" t="str">
        <f>IF(OR(D79="m",D79="w"),Urliste!$F76+Urliste!$L76+Urliste!$R76+Urliste!$X76+Urliste!$AD76+Urliste!$AJ76+Urliste!$AP76+Urliste!$AV76+Urliste!$BB76+Urliste!$BH76,"")</f>
        <v/>
      </c>
      <c r="H79" s="35" t="str">
        <f>IF(OR(D79="m",D79="w"),Urliste!$G76+Urliste!$M76+Urliste!$S76+Urliste!$Y76+Urliste!$AE76+Urliste!$AK76+Urliste!$AQ76+Urliste!$AW76+Urliste!$BC76+Urliste!$BI76,"")</f>
        <v/>
      </c>
      <c r="I79" s="35" t="str">
        <f>IF(OR(D79="m",D79="w"),Urliste!$H76+Urliste!$N76+Urliste!$T76+Urliste!$Z76+Urliste!$AF76+Urliste!$AL76+Urliste!$AR76+Urliste!$AX76+Urliste!$BD76+Urliste!$BJ76,"")</f>
        <v/>
      </c>
      <c r="J79" s="36" t="str">
        <f>IF(OR(D79="m",D79="w"),Urliste!$I76+Urliste!$O76+Urliste!$U76+Urliste!$AA76+Urliste!$AG76+Urliste!$AM76+Urliste!$AS76+Urliste!$AY76+Urliste!$BE76+Urliste!$BK76,"")</f>
        <v/>
      </c>
      <c r="K79" s="35"/>
      <c r="L79" s="40" t="str">
        <f>IF(E79="","",IF($D79="m",VLOOKUP(E79,'RW-&gt;SW'!$A$4:$G$44,2,TRUE),VLOOKUP(E79,'RW-&gt;SW'!$H$4:$N$44,2,TRUE)))</f>
        <v/>
      </c>
      <c r="M79" s="35" t="str">
        <f>IF(F79="","",IF($D79="m",VLOOKUP(F79,'RW-&gt;SW'!$A$4:$G$44,3,TRUE),VLOOKUP(F79,'RW-&gt;SW'!$H$4:$N$44,3,TRUE)))</f>
        <v/>
      </c>
      <c r="N79" s="35" t="str">
        <f>IF(G79="","",IF($D79="m",VLOOKUP(G79,'RW-&gt;SW'!$A$4:$G$44,4,TRUE),VLOOKUP(G79,'RW-&gt;SW'!$H$4:$N$44,4,TRUE)))</f>
        <v/>
      </c>
      <c r="O79" s="35" t="str">
        <f>IF(H79="","",IF($D79="m",VLOOKUP(H79,'RW-&gt;SW'!$A$4:$G$44,5,TRUE),VLOOKUP(H79,'RW-&gt;SW'!$H$4:$N$44,5,TRUE)))</f>
        <v/>
      </c>
      <c r="P79" s="35" t="str">
        <f>IF(I79="","",IF($D79="m",VLOOKUP(I79,'RW-&gt;SW'!$A$4:$G$44,6,TRUE),VLOOKUP(I79,'RW-&gt;SW'!$H$4:$N$44,6,TRUE)))</f>
        <v/>
      </c>
      <c r="Q79" s="36" t="str">
        <f>IF(J79="","",IF($D79="m",VLOOKUP(J79,'RW-&gt;SW'!$A$4:$G$44,7,TRUE),VLOOKUP(J79,'RW-&gt;SW'!$H$4:$N$44,7,TRUE)))</f>
        <v/>
      </c>
      <c r="R79" s="40" t="str">
        <f t="shared" si="5"/>
        <v/>
      </c>
      <c r="S79" s="36" t="str">
        <f>IF(R79="","",VLOOKUP($R79,'RW-&gt;SW'!$P$3:$Q$46,2,TRUE))</f>
        <v/>
      </c>
      <c r="T79" s="89" t="str">
        <f>IF(ISERROR('Berechnung TYP'!Q75)=TRUE,"",'Berechnung TYP'!Q75)</f>
        <v/>
      </c>
      <c r="U79" s="35" t="str">
        <f>IF(ISERROR('Berechnung TYP'!G75)=TRUE,"",'Berechnung TYP'!G75)</f>
        <v/>
      </c>
      <c r="V79" s="35" t="str">
        <f>IF(ISERROR('Berechnung TYP'!H75)=TRUE,"",'Berechnung TYP'!H75)</f>
        <v/>
      </c>
      <c r="W79" s="36" t="str">
        <f>IF(ISERROR('Berechnung TYP'!I75)=TRUE,"",'Berechnung TYP'!I75)</f>
        <v/>
      </c>
      <c r="X79" s="70"/>
    </row>
    <row r="80" spans="1:24" x14ac:dyDescent="0.25">
      <c r="A80" s="45">
        <v>72</v>
      </c>
      <c r="B80" s="40" t="str">
        <f>IF(Urliste!B77&lt;&gt;0,Urliste!B77,"")</f>
        <v/>
      </c>
      <c r="C80" s="45" t="str">
        <f t="shared" si="6"/>
        <v/>
      </c>
      <c r="D80" s="45" t="str">
        <f>IF(Urliste!C77&lt;&gt;0,Urliste!C77,"")</f>
        <v/>
      </c>
      <c r="E80" s="40" t="str">
        <f>IF(OR(D80="m",D80="w"),Urliste!$D77+Urliste!$J77+Urliste!$P77+Urliste!$V77+Urliste!$AB77+Urliste!$AH77+Urliste!$AN77+Urliste!$AT77+Urliste!$AZ77+Urliste!$BF77,"")</f>
        <v/>
      </c>
      <c r="F80" s="35" t="str">
        <f>IF(OR(D80="m",D80="w"),Urliste!$E77+Urliste!$K77+Urliste!$Q77+Urliste!$W77+Urliste!$AC77+Urliste!$AI77+Urliste!$AO77+Urliste!$AU77+Urliste!$BA77+Urliste!$BG77,"")</f>
        <v/>
      </c>
      <c r="G80" s="35" t="str">
        <f>IF(OR(D80="m",D80="w"),Urliste!$F77+Urliste!$L77+Urliste!$R77+Urliste!$X77+Urliste!$AD77+Urliste!$AJ77+Urliste!$AP77+Urliste!$AV77+Urliste!$BB77+Urliste!$BH77,"")</f>
        <v/>
      </c>
      <c r="H80" s="35" t="str">
        <f>IF(OR(D80="m",D80="w"),Urliste!$G77+Urliste!$M77+Urliste!$S77+Urliste!$Y77+Urliste!$AE77+Urliste!$AK77+Urliste!$AQ77+Urliste!$AW77+Urliste!$BC77+Urliste!$BI77,"")</f>
        <v/>
      </c>
      <c r="I80" s="35" t="str">
        <f>IF(OR(D80="m",D80="w"),Urliste!$H77+Urliste!$N77+Urliste!$T77+Urliste!$Z77+Urliste!$AF77+Urliste!$AL77+Urliste!$AR77+Urliste!$AX77+Urliste!$BD77+Urliste!$BJ77,"")</f>
        <v/>
      </c>
      <c r="J80" s="36" t="str">
        <f>IF(OR(D80="m",D80="w"),Urliste!$I77+Urliste!$O77+Urliste!$U77+Urliste!$AA77+Urliste!$AG77+Urliste!$AM77+Urliste!$AS77+Urliste!$AY77+Urliste!$BE77+Urliste!$BK77,"")</f>
        <v/>
      </c>
      <c r="K80" s="35"/>
      <c r="L80" s="40" t="str">
        <f>IF(E80="","",IF($D80="m",VLOOKUP(E80,'RW-&gt;SW'!$A$4:$G$44,2,TRUE),VLOOKUP(E80,'RW-&gt;SW'!$H$4:$N$44,2,TRUE)))</f>
        <v/>
      </c>
      <c r="M80" s="35" t="str">
        <f>IF(F80="","",IF($D80="m",VLOOKUP(F80,'RW-&gt;SW'!$A$4:$G$44,3,TRUE),VLOOKUP(F80,'RW-&gt;SW'!$H$4:$N$44,3,TRUE)))</f>
        <v/>
      </c>
      <c r="N80" s="35" t="str">
        <f>IF(G80="","",IF($D80="m",VLOOKUP(G80,'RW-&gt;SW'!$A$4:$G$44,4,TRUE),VLOOKUP(G80,'RW-&gt;SW'!$H$4:$N$44,4,TRUE)))</f>
        <v/>
      </c>
      <c r="O80" s="35" t="str">
        <f>IF(H80="","",IF($D80="m",VLOOKUP(H80,'RW-&gt;SW'!$A$4:$G$44,5,TRUE),VLOOKUP(H80,'RW-&gt;SW'!$H$4:$N$44,5,TRUE)))</f>
        <v/>
      </c>
      <c r="P80" s="35" t="str">
        <f>IF(I80="","",IF($D80="m",VLOOKUP(I80,'RW-&gt;SW'!$A$4:$G$44,6,TRUE),VLOOKUP(I80,'RW-&gt;SW'!$H$4:$N$44,6,TRUE)))</f>
        <v/>
      </c>
      <c r="Q80" s="36" t="str">
        <f>IF(J80="","",IF($D80="m",VLOOKUP(J80,'RW-&gt;SW'!$A$4:$G$44,7,TRUE),VLOOKUP(J80,'RW-&gt;SW'!$H$4:$N$44,7,TRUE)))</f>
        <v/>
      </c>
      <c r="R80" s="40" t="str">
        <f t="shared" si="5"/>
        <v/>
      </c>
      <c r="S80" s="36" t="str">
        <f>IF(R80="","",VLOOKUP($R80,'RW-&gt;SW'!$P$3:$Q$46,2,TRUE))</f>
        <v/>
      </c>
      <c r="T80" s="89" t="str">
        <f>IF(ISERROR('Berechnung TYP'!Q76)=TRUE,"",'Berechnung TYP'!Q76)</f>
        <v/>
      </c>
      <c r="U80" s="35" t="str">
        <f>IF(ISERROR('Berechnung TYP'!G76)=TRUE,"",'Berechnung TYP'!G76)</f>
        <v/>
      </c>
      <c r="V80" s="35" t="str">
        <f>IF(ISERROR('Berechnung TYP'!H76)=TRUE,"",'Berechnung TYP'!H76)</f>
        <v/>
      </c>
      <c r="W80" s="36" t="str">
        <f>IF(ISERROR('Berechnung TYP'!I76)=TRUE,"",'Berechnung TYP'!I76)</f>
        <v/>
      </c>
      <c r="X80" s="70"/>
    </row>
    <row r="81" spans="1:24" x14ac:dyDescent="0.25">
      <c r="A81" s="45">
        <v>73</v>
      </c>
      <c r="B81" s="40" t="str">
        <f>IF(Urliste!B78&lt;&gt;0,Urliste!B78,"")</f>
        <v/>
      </c>
      <c r="C81" s="45" t="str">
        <f t="shared" si="6"/>
        <v/>
      </c>
      <c r="D81" s="45" t="str">
        <f>IF(Urliste!C78&lt;&gt;0,Urliste!C78,"")</f>
        <v/>
      </c>
      <c r="E81" s="40" t="str">
        <f>IF(OR(D81="m",D81="w"),Urliste!$D78+Urliste!$J78+Urliste!$P78+Urliste!$V78+Urliste!$AB78+Urliste!$AH78+Urliste!$AN78+Urliste!$AT78+Urliste!$AZ78+Urliste!$BF78,"")</f>
        <v/>
      </c>
      <c r="F81" s="35" t="str">
        <f>IF(OR(D81="m",D81="w"),Urliste!$E78+Urliste!$K78+Urliste!$Q78+Urliste!$W78+Urliste!$AC78+Urliste!$AI78+Urliste!$AO78+Urliste!$AU78+Urliste!$BA78+Urliste!$BG78,"")</f>
        <v/>
      </c>
      <c r="G81" s="35" t="str">
        <f>IF(OR(D81="m",D81="w"),Urliste!$F78+Urliste!$L78+Urliste!$R78+Urliste!$X78+Urliste!$AD78+Urliste!$AJ78+Urliste!$AP78+Urliste!$AV78+Urliste!$BB78+Urliste!$BH78,"")</f>
        <v/>
      </c>
      <c r="H81" s="35" t="str">
        <f>IF(OR(D81="m",D81="w"),Urliste!$G78+Urliste!$M78+Urliste!$S78+Urliste!$Y78+Urliste!$AE78+Urliste!$AK78+Urliste!$AQ78+Urliste!$AW78+Urliste!$BC78+Urliste!$BI78,"")</f>
        <v/>
      </c>
      <c r="I81" s="35" t="str">
        <f>IF(OR(D81="m",D81="w"),Urliste!$H78+Urliste!$N78+Urliste!$T78+Urliste!$Z78+Urliste!$AF78+Urliste!$AL78+Urliste!$AR78+Urliste!$AX78+Urliste!$BD78+Urliste!$BJ78,"")</f>
        <v/>
      </c>
      <c r="J81" s="36" t="str">
        <f>IF(OR(D81="m",D81="w"),Urliste!$I78+Urliste!$O78+Urliste!$U78+Urliste!$AA78+Urliste!$AG78+Urliste!$AM78+Urliste!$AS78+Urliste!$AY78+Urliste!$BE78+Urliste!$BK78,"")</f>
        <v/>
      </c>
      <c r="K81" s="35"/>
      <c r="L81" s="40" t="str">
        <f>IF(E81="","",IF($D81="m",VLOOKUP(E81,'RW-&gt;SW'!$A$4:$G$44,2,TRUE),VLOOKUP(E81,'RW-&gt;SW'!$H$4:$N$44,2,TRUE)))</f>
        <v/>
      </c>
      <c r="M81" s="35" t="str">
        <f>IF(F81="","",IF($D81="m",VLOOKUP(F81,'RW-&gt;SW'!$A$4:$G$44,3,TRUE),VLOOKUP(F81,'RW-&gt;SW'!$H$4:$N$44,3,TRUE)))</f>
        <v/>
      </c>
      <c r="N81" s="35" t="str">
        <f>IF(G81="","",IF($D81="m",VLOOKUP(G81,'RW-&gt;SW'!$A$4:$G$44,4,TRUE),VLOOKUP(G81,'RW-&gt;SW'!$H$4:$N$44,4,TRUE)))</f>
        <v/>
      </c>
      <c r="O81" s="35" t="str">
        <f>IF(H81="","",IF($D81="m",VLOOKUP(H81,'RW-&gt;SW'!$A$4:$G$44,5,TRUE),VLOOKUP(H81,'RW-&gt;SW'!$H$4:$N$44,5,TRUE)))</f>
        <v/>
      </c>
      <c r="P81" s="35" t="str">
        <f>IF(I81="","",IF($D81="m",VLOOKUP(I81,'RW-&gt;SW'!$A$4:$G$44,6,TRUE),VLOOKUP(I81,'RW-&gt;SW'!$H$4:$N$44,6,TRUE)))</f>
        <v/>
      </c>
      <c r="Q81" s="36" t="str">
        <f>IF(J81="","",IF($D81="m",VLOOKUP(J81,'RW-&gt;SW'!$A$4:$G$44,7,TRUE),VLOOKUP(J81,'RW-&gt;SW'!$H$4:$N$44,7,TRUE)))</f>
        <v/>
      </c>
      <c r="R81" s="40" t="str">
        <f t="shared" si="5"/>
        <v/>
      </c>
      <c r="S81" s="36" t="str">
        <f>IF(R81="","",VLOOKUP($R81,'RW-&gt;SW'!$P$3:$Q$46,2,TRUE))</f>
        <v/>
      </c>
      <c r="T81" s="89" t="str">
        <f>IF(ISERROR('Berechnung TYP'!Q77)=TRUE,"",'Berechnung TYP'!Q77)</f>
        <v/>
      </c>
      <c r="U81" s="35" t="str">
        <f>IF(ISERROR('Berechnung TYP'!G77)=TRUE,"",'Berechnung TYP'!G77)</f>
        <v/>
      </c>
      <c r="V81" s="35" t="str">
        <f>IF(ISERROR('Berechnung TYP'!H77)=TRUE,"",'Berechnung TYP'!H77)</f>
        <v/>
      </c>
      <c r="W81" s="36" t="str">
        <f>IF(ISERROR('Berechnung TYP'!I77)=TRUE,"",'Berechnung TYP'!I77)</f>
        <v/>
      </c>
      <c r="X81" s="70"/>
    </row>
    <row r="82" spans="1:24" x14ac:dyDescent="0.25">
      <c r="A82" s="45">
        <v>74</v>
      </c>
      <c r="B82" s="40" t="str">
        <f>IF(Urliste!B79&lt;&gt;0,Urliste!B79,"")</f>
        <v/>
      </c>
      <c r="C82" s="45" t="str">
        <f t="shared" si="6"/>
        <v/>
      </c>
      <c r="D82" s="45" t="str">
        <f>IF(Urliste!C79&lt;&gt;0,Urliste!C79,"")</f>
        <v/>
      </c>
      <c r="E82" s="40" t="str">
        <f>IF(OR(D82="m",D82="w"),Urliste!$D79+Urliste!$J79+Urliste!$P79+Urliste!$V79+Urliste!$AB79+Urliste!$AH79+Urliste!$AN79+Urliste!$AT79+Urliste!$AZ79+Urliste!$BF79,"")</f>
        <v/>
      </c>
      <c r="F82" s="35" t="str">
        <f>IF(OR(D82="m",D82="w"),Urliste!$E79+Urliste!$K79+Urliste!$Q79+Urliste!$W79+Urliste!$AC79+Urliste!$AI79+Urliste!$AO79+Urliste!$AU79+Urliste!$BA79+Urliste!$BG79,"")</f>
        <v/>
      </c>
      <c r="G82" s="35" t="str">
        <f>IF(OR(D82="m",D82="w"),Urliste!$F79+Urliste!$L79+Urliste!$R79+Urliste!$X79+Urliste!$AD79+Urliste!$AJ79+Urliste!$AP79+Urliste!$AV79+Urliste!$BB79+Urliste!$BH79,"")</f>
        <v/>
      </c>
      <c r="H82" s="35" t="str">
        <f>IF(OR(D82="m",D82="w"),Urliste!$G79+Urliste!$M79+Urliste!$S79+Urliste!$Y79+Urliste!$AE79+Urliste!$AK79+Urliste!$AQ79+Urliste!$AW79+Urliste!$BC79+Urliste!$BI79,"")</f>
        <v/>
      </c>
      <c r="I82" s="35" t="str">
        <f>IF(OR(D82="m",D82="w"),Urliste!$H79+Urliste!$N79+Urliste!$T79+Urliste!$Z79+Urliste!$AF79+Urliste!$AL79+Urliste!$AR79+Urliste!$AX79+Urliste!$BD79+Urliste!$BJ79,"")</f>
        <v/>
      </c>
      <c r="J82" s="36" t="str">
        <f>IF(OR(D82="m",D82="w"),Urliste!$I79+Urliste!$O79+Urliste!$U79+Urliste!$AA79+Urliste!$AG79+Urliste!$AM79+Urliste!$AS79+Urliste!$AY79+Urliste!$BE79+Urliste!$BK79,"")</f>
        <v/>
      </c>
      <c r="K82" s="35"/>
      <c r="L82" s="40" t="str">
        <f>IF(E82="","",IF($D82="m",VLOOKUP(E82,'RW-&gt;SW'!$A$4:$G$44,2,TRUE),VLOOKUP(E82,'RW-&gt;SW'!$H$4:$N$44,2,TRUE)))</f>
        <v/>
      </c>
      <c r="M82" s="35" t="str">
        <f>IF(F82="","",IF($D82="m",VLOOKUP(F82,'RW-&gt;SW'!$A$4:$G$44,3,TRUE),VLOOKUP(F82,'RW-&gt;SW'!$H$4:$N$44,3,TRUE)))</f>
        <v/>
      </c>
      <c r="N82" s="35" t="str">
        <f>IF(G82="","",IF($D82="m",VLOOKUP(G82,'RW-&gt;SW'!$A$4:$G$44,4,TRUE),VLOOKUP(G82,'RW-&gt;SW'!$H$4:$N$44,4,TRUE)))</f>
        <v/>
      </c>
      <c r="O82" s="35" t="str">
        <f>IF(H82="","",IF($D82="m",VLOOKUP(H82,'RW-&gt;SW'!$A$4:$G$44,5,TRUE),VLOOKUP(H82,'RW-&gt;SW'!$H$4:$N$44,5,TRUE)))</f>
        <v/>
      </c>
      <c r="P82" s="35" t="str">
        <f>IF(I82="","",IF($D82="m",VLOOKUP(I82,'RW-&gt;SW'!$A$4:$G$44,6,TRUE),VLOOKUP(I82,'RW-&gt;SW'!$H$4:$N$44,6,TRUE)))</f>
        <v/>
      </c>
      <c r="Q82" s="36" t="str">
        <f>IF(J82="","",IF($D82="m",VLOOKUP(J82,'RW-&gt;SW'!$A$4:$G$44,7,TRUE),VLOOKUP(J82,'RW-&gt;SW'!$H$4:$N$44,7,TRUE)))</f>
        <v/>
      </c>
      <c r="R82" s="40" t="str">
        <f t="shared" si="5"/>
        <v/>
      </c>
      <c r="S82" s="36" t="str">
        <f>IF(R82="","",VLOOKUP($R82,'RW-&gt;SW'!$P$3:$Q$46,2,TRUE))</f>
        <v/>
      </c>
      <c r="T82" s="89" t="str">
        <f>IF(ISERROR('Berechnung TYP'!Q78)=TRUE,"",'Berechnung TYP'!Q78)</f>
        <v/>
      </c>
      <c r="U82" s="35" t="str">
        <f>IF(ISERROR('Berechnung TYP'!G78)=TRUE,"",'Berechnung TYP'!G78)</f>
        <v/>
      </c>
      <c r="V82" s="35" t="str">
        <f>IF(ISERROR('Berechnung TYP'!H78)=TRUE,"",'Berechnung TYP'!H78)</f>
        <v/>
      </c>
      <c r="W82" s="36" t="str">
        <f>IF(ISERROR('Berechnung TYP'!I78)=TRUE,"",'Berechnung TYP'!I78)</f>
        <v/>
      </c>
      <c r="X82" s="70"/>
    </row>
    <row r="83" spans="1:24" x14ac:dyDescent="0.25">
      <c r="A83" s="45">
        <v>75</v>
      </c>
      <c r="B83" s="40" t="str">
        <f>IF(Urliste!B80&lt;&gt;0,Urliste!B80,"")</f>
        <v/>
      </c>
      <c r="C83" s="45" t="str">
        <f t="shared" si="6"/>
        <v/>
      </c>
      <c r="D83" s="45" t="str">
        <f>IF(Urliste!C80&lt;&gt;0,Urliste!C80,"")</f>
        <v/>
      </c>
      <c r="E83" s="40" t="str">
        <f>IF(OR(D83="m",D83="w"),Urliste!$D80+Urliste!$J80+Urliste!$P80+Urliste!$V80+Urliste!$AB80+Urliste!$AH80+Urliste!$AN80+Urliste!$AT80+Urliste!$AZ80+Urliste!$BF80,"")</f>
        <v/>
      </c>
      <c r="F83" s="35" t="str">
        <f>IF(OR(D83="m",D83="w"),Urliste!$E80+Urliste!$K80+Urliste!$Q80+Urliste!$W80+Urliste!$AC80+Urliste!$AI80+Urliste!$AO80+Urliste!$AU80+Urliste!$BA80+Urliste!$BG80,"")</f>
        <v/>
      </c>
      <c r="G83" s="35" t="str">
        <f>IF(OR(D83="m",D83="w"),Urliste!$F80+Urliste!$L80+Urliste!$R80+Urliste!$X80+Urliste!$AD80+Urliste!$AJ80+Urliste!$AP80+Urliste!$AV80+Urliste!$BB80+Urliste!$BH80,"")</f>
        <v/>
      </c>
      <c r="H83" s="35" t="str">
        <f>IF(OR(D83="m",D83="w"),Urliste!$G80+Urliste!$M80+Urliste!$S80+Urliste!$Y80+Urliste!$AE80+Urliste!$AK80+Urliste!$AQ80+Urliste!$AW80+Urliste!$BC80+Urliste!$BI80,"")</f>
        <v/>
      </c>
      <c r="I83" s="35" t="str">
        <f>IF(OR(D83="m",D83="w"),Urliste!$H80+Urliste!$N80+Urliste!$T80+Urliste!$Z80+Urliste!$AF80+Urliste!$AL80+Urliste!$AR80+Urliste!$AX80+Urliste!$BD80+Urliste!$BJ80,"")</f>
        <v/>
      </c>
      <c r="J83" s="36" t="str">
        <f>IF(OR(D83="m",D83="w"),Urliste!$I80+Urliste!$O80+Urliste!$U80+Urliste!$AA80+Urliste!$AG80+Urliste!$AM80+Urliste!$AS80+Urliste!$AY80+Urliste!$BE80+Urliste!$BK80,"")</f>
        <v/>
      </c>
      <c r="K83" s="35"/>
      <c r="L83" s="40" t="str">
        <f>IF(E83="","",IF($D83="m",VLOOKUP(E83,'RW-&gt;SW'!$A$4:$G$44,2,TRUE),VLOOKUP(E83,'RW-&gt;SW'!$H$4:$N$44,2,TRUE)))</f>
        <v/>
      </c>
      <c r="M83" s="35" t="str">
        <f>IF(F83="","",IF($D83="m",VLOOKUP(F83,'RW-&gt;SW'!$A$4:$G$44,3,TRUE),VLOOKUP(F83,'RW-&gt;SW'!$H$4:$N$44,3,TRUE)))</f>
        <v/>
      </c>
      <c r="N83" s="35" t="str">
        <f>IF(G83="","",IF($D83="m",VLOOKUP(G83,'RW-&gt;SW'!$A$4:$G$44,4,TRUE),VLOOKUP(G83,'RW-&gt;SW'!$H$4:$N$44,4,TRUE)))</f>
        <v/>
      </c>
      <c r="O83" s="35" t="str">
        <f>IF(H83="","",IF($D83="m",VLOOKUP(H83,'RW-&gt;SW'!$A$4:$G$44,5,TRUE),VLOOKUP(H83,'RW-&gt;SW'!$H$4:$N$44,5,TRUE)))</f>
        <v/>
      </c>
      <c r="P83" s="35" t="str">
        <f>IF(I83="","",IF($D83="m",VLOOKUP(I83,'RW-&gt;SW'!$A$4:$G$44,6,TRUE),VLOOKUP(I83,'RW-&gt;SW'!$H$4:$N$44,6,TRUE)))</f>
        <v/>
      </c>
      <c r="Q83" s="36" t="str">
        <f>IF(J83="","",IF($D83="m",VLOOKUP(J83,'RW-&gt;SW'!$A$4:$G$44,7,TRUE),VLOOKUP(J83,'RW-&gt;SW'!$H$4:$N$44,7,TRUE)))</f>
        <v/>
      </c>
      <c r="R83" s="40" t="str">
        <f t="shared" si="5"/>
        <v/>
      </c>
      <c r="S83" s="36" t="str">
        <f>IF(R83="","",VLOOKUP($R83,'RW-&gt;SW'!$P$3:$Q$46,2,TRUE))</f>
        <v/>
      </c>
      <c r="T83" s="89" t="str">
        <f>IF(ISERROR('Berechnung TYP'!Q79)=TRUE,"",'Berechnung TYP'!Q79)</f>
        <v/>
      </c>
      <c r="U83" s="35" t="str">
        <f>IF(ISERROR('Berechnung TYP'!G79)=TRUE,"",'Berechnung TYP'!G79)</f>
        <v/>
      </c>
      <c r="V83" s="35" t="str">
        <f>IF(ISERROR('Berechnung TYP'!H79)=TRUE,"",'Berechnung TYP'!H79)</f>
        <v/>
      </c>
      <c r="W83" s="36" t="str">
        <f>IF(ISERROR('Berechnung TYP'!I79)=TRUE,"",'Berechnung TYP'!I79)</f>
        <v/>
      </c>
      <c r="X83" s="70"/>
    </row>
    <row r="84" spans="1:24" x14ac:dyDescent="0.25">
      <c r="A84" s="45">
        <v>76</v>
      </c>
      <c r="B84" s="40" t="str">
        <f>IF(Urliste!B81&lt;&gt;0,Urliste!B81,"")</f>
        <v/>
      </c>
      <c r="C84" s="45" t="str">
        <f t="shared" si="6"/>
        <v/>
      </c>
      <c r="D84" s="45" t="str">
        <f>IF(Urliste!C81&lt;&gt;0,Urliste!C81,"")</f>
        <v/>
      </c>
      <c r="E84" s="40" t="str">
        <f>IF(OR(D84="m",D84="w"),Urliste!$D81+Urliste!$J81+Urliste!$P81+Urliste!$V81+Urliste!$AB81+Urliste!$AH81+Urliste!$AN81+Urliste!$AT81+Urliste!$AZ81+Urliste!$BF81,"")</f>
        <v/>
      </c>
      <c r="F84" s="35" t="str">
        <f>IF(OR(D84="m",D84="w"),Urliste!$E81+Urliste!$K81+Urliste!$Q81+Urliste!$W81+Urliste!$AC81+Urliste!$AI81+Urliste!$AO81+Urliste!$AU81+Urliste!$BA81+Urliste!$BG81,"")</f>
        <v/>
      </c>
      <c r="G84" s="35" t="str">
        <f>IF(OR(D84="m",D84="w"),Urliste!$F81+Urliste!$L81+Urliste!$R81+Urliste!$X81+Urliste!$AD81+Urliste!$AJ81+Urliste!$AP81+Urliste!$AV81+Urliste!$BB81+Urliste!$BH81,"")</f>
        <v/>
      </c>
      <c r="H84" s="35" t="str">
        <f>IF(OR(D84="m",D84="w"),Urliste!$G81+Urliste!$M81+Urliste!$S81+Urliste!$Y81+Urliste!$AE81+Urliste!$AK81+Urliste!$AQ81+Urliste!$AW81+Urliste!$BC81+Urliste!$BI81,"")</f>
        <v/>
      </c>
      <c r="I84" s="35" t="str">
        <f>IF(OR(D84="m",D84="w"),Urliste!$H81+Urliste!$N81+Urliste!$T81+Urliste!$Z81+Urliste!$AF81+Urliste!$AL81+Urliste!$AR81+Urliste!$AX81+Urliste!$BD81+Urliste!$BJ81,"")</f>
        <v/>
      </c>
      <c r="J84" s="36" t="str">
        <f>IF(OR(D84="m",D84="w"),Urliste!$I81+Urliste!$O81+Urliste!$U81+Urliste!$AA81+Urliste!$AG81+Urliste!$AM81+Urliste!$AS81+Urliste!$AY81+Urliste!$BE81+Urliste!$BK81,"")</f>
        <v/>
      </c>
      <c r="K84" s="35"/>
      <c r="L84" s="40" t="str">
        <f>IF(E84="","",IF($D84="m",VLOOKUP(E84,'RW-&gt;SW'!$A$4:$G$44,2,TRUE),VLOOKUP(E84,'RW-&gt;SW'!$H$4:$N$44,2,TRUE)))</f>
        <v/>
      </c>
      <c r="M84" s="35" t="str">
        <f>IF(F84="","",IF($D84="m",VLOOKUP(F84,'RW-&gt;SW'!$A$4:$G$44,3,TRUE),VLOOKUP(F84,'RW-&gt;SW'!$H$4:$N$44,3,TRUE)))</f>
        <v/>
      </c>
      <c r="N84" s="35" t="str">
        <f>IF(G84="","",IF($D84="m",VLOOKUP(G84,'RW-&gt;SW'!$A$4:$G$44,4,TRUE),VLOOKUP(G84,'RW-&gt;SW'!$H$4:$N$44,4,TRUE)))</f>
        <v/>
      </c>
      <c r="O84" s="35" t="str">
        <f>IF(H84="","",IF($D84="m",VLOOKUP(H84,'RW-&gt;SW'!$A$4:$G$44,5,TRUE),VLOOKUP(H84,'RW-&gt;SW'!$H$4:$N$44,5,TRUE)))</f>
        <v/>
      </c>
      <c r="P84" s="35" t="str">
        <f>IF(I84="","",IF($D84="m",VLOOKUP(I84,'RW-&gt;SW'!$A$4:$G$44,6,TRUE),VLOOKUP(I84,'RW-&gt;SW'!$H$4:$N$44,6,TRUE)))</f>
        <v/>
      </c>
      <c r="Q84" s="36" t="str">
        <f>IF(J84="","",IF($D84="m",VLOOKUP(J84,'RW-&gt;SW'!$A$4:$G$44,7,TRUE),VLOOKUP(J84,'RW-&gt;SW'!$H$4:$N$44,7,TRUE)))</f>
        <v/>
      </c>
      <c r="R84" s="40" t="str">
        <f t="shared" si="5"/>
        <v/>
      </c>
      <c r="S84" s="36" t="str">
        <f>IF(R84="","",VLOOKUP($R84,'RW-&gt;SW'!$P$3:$Q$46,2,TRUE))</f>
        <v/>
      </c>
      <c r="T84" s="89" t="str">
        <f>IF(ISERROR('Berechnung TYP'!Q80)=TRUE,"",'Berechnung TYP'!Q80)</f>
        <v/>
      </c>
      <c r="U84" s="35" t="str">
        <f>IF(ISERROR('Berechnung TYP'!G80)=TRUE,"",'Berechnung TYP'!G80)</f>
        <v/>
      </c>
      <c r="V84" s="35" t="str">
        <f>IF(ISERROR('Berechnung TYP'!H80)=TRUE,"",'Berechnung TYP'!H80)</f>
        <v/>
      </c>
      <c r="W84" s="36" t="str">
        <f>IF(ISERROR('Berechnung TYP'!I80)=TRUE,"",'Berechnung TYP'!I80)</f>
        <v/>
      </c>
      <c r="X84" s="70"/>
    </row>
    <row r="85" spans="1:24" x14ac:dyDescent="0.25">
      <c r="A85" s="45">
        <v>77</v>
      </c>
      <c r="B85" s="40" t="str">
        <f>IF(Urliste!B82&lt;&gt;0,Urliste!B82,"")</f>
        <v/>
      </c>
      <c r="C85" s="45" t="str">
        <f t="shared" si="6"/>
        <v/>
      </c>
      <c r="D85" s="45" t="str">
        <f>IF(Urliste!C82&lt;&gt;0,Urliste!C82,"")</f>
        <v/>
      </c>
      <c r="E85" s="40" t="str">
        <f>IF(OR(D85="m",D85="w"),Urliste!$D82+Urliste!$J82+Urliste!$P82+Urliste!$V82+Urliste!$AB82+Urliste!$AH82+Urliste!$AN82+Urliste!$AT82+Urliste!$AZ82+Urliste!$BF82,"")</f>
        <v/>
      </c>
      <c r="F85" s="35" t="str">
        <f>IF(OR(D85="m",D85="w"),Urliste!$E82+Urliste!$K82+Urliste!$Q82+Urliste!$W82+Urliste!$AC82+Urliste!$AI82+Urliste!$AO82+Urliste!$AU82+Urliste!$BA82+Urliste!$BG82,"")</f>
        <v/>
      </c>
      <c r="G85" s="35" t="str">
        <f>IF(OR(D85="m",D85="w"),Urliste!$F82+Urliste!$L82+Urliste!$R82+Urliste!$X82+Urliste!$AD82+Urliste!$AJ82+Urliste!$AP82+Urliste!$AV82+Urliste!$BB82+Urliste!$BH82,"")</f>
        <v/>
      </c>
      <c r="H85" s="35" t="str">
        <f>IF(OR(D85="m",D85="w"),Urliste!$G82+Urliste!$M82+Urliste!$S82+Urliste!$Y82+Urliste!$AE82+Urliste!$AK82+Urliste!$AQ82+Urliste!$AW82+Urliste!$BC82+Urliste!$BI82,"")</f>
        <v/>
      </c>
      <c r="I85" s="35" t="str">
        <f>IF(OR(D85="m",D85="w"),Urliste!$H82+Urliste!$N82+Urliste!$T82+Urliste!$Z82+Urliste!$AF82+Urliste!$AL82+Urliste!$AR82+Urliste!$AX82+Urliste!$BD82+Urliste!$BJ82,"")</f>
        <v/>
      </c>
      <c r="J85" s="36" t="str">
        <f>IF(OR(D85="m",D85="w"),Urliste!$I82+Urliste!$O82+Urliste!$U82+Urliste!$AA82+Urliste!$AG82+Urliste!$AM82+Urliste!$AS82+Urliste!$AY82+Urliste!$BE82+Urliste!$BK82,"")</f>
        <v/>
      </c>
      <c r="K85" s="35"/>
      <c r="L85" s="40" t="str">
        <f>IF(E85="","",IF($D85="m",VLOOKUP(E85,'RW-&gt;SW'!$A$4:$G$44,2,TRUE),VLOOKUP(E85,'RW-&gt;SW'!$H$4:$N$44,2,TRUE)))</f>
        <v/>
      </c>
      <c r="M85" s="35" t="str">
        <f>IF(F85="","",IF($D85="m",VLOOKUP(F85,'RW-&gt;SW'!$A$4:$G$44,3,TRUE),VLOOKUP(F85,'RW-&gt;SW'!$H$4:$N$44,3,TRUE)))</f>
        <v/>
      </c>
      <c r="N85" s="35" t="str">
        <f>IF(G85="","",IF($D85="m",VLOOKUP(G85,'RW-&gt;SW'!$A$4:$G$44,4,TRUE),VLOOKUP(G85,'RW-&gt;SW'!$H$4:$N$44,4,TRUE)))</f>
        <v/>
      </c>
      <c r="O85" s="35" t="str">
        <f>IF(H85="","",IF($D85="m",VLOOKUP(H85,'RW-&gt;SW'!$A$4:$G$44,5,TRUE),VLOOKUP(H85,'RW-&gt;SW'!$H$4:$N$44,5,TRUE)))</f>
        <v/>
      </c>
      <c r="P85" s="35" t="str">
        <f>IF(I85="","",IF($D85="m",VLOOKUP(I85,'RW-&gt;SW'!$A$4:$G$44,6,TRUE),VLOOKUP(I85,'RW-&gt;SW'!$H$4:$N$44,6,TRUE)))</f>
        <v/>
      </c>
      <c r="Q85" s="36" t="str">
        <f>IF(J85="","",IF($D85="m",VLOOKUP(J85,'RW-&gt;SW'!$A$4:$G$44,7,TRUE),VLOOKUP(J85,'RW-&gt;SW'!$H$4:$N$44,7,TRUE)))</f>
        <v/>
      </c>
      <c r="R85" s="40" t="str">
        <f t="shared" si="5"/>
        <v/>
      </c>
      <c r="S85" s="36" t="str">
        <f>IF(R85="","",VLOOKUP($R85,'RW-&gt;SW'!$P$3:$Q$46,2,TRUE))</f>
        <v/>
      </c>
      <c r="T85" s="89" t="str">
        <f>IF(ISERROR('Berechnung TYP'!Q81)=TRUE,"",'Berechnung TYP'!Q81)</f>
        <v/>
      </c>
      <c r="U85" s="35" t="str">
        <f>IF(ISERROR('Berechnung TYP'!G81)=TRUE,"",'Berechnung TYP'!G81)</f>
        <v/>
      </c>
      <c r="V85" s="35" t="str">
        <f>IF(ISERROR('Berechnung TYP'!H81)=TRUE,"",'Berechnung TYP'!H81)</f>
        <v/>
      </c>
      <c r="W85" s="36" t="str">
        <f>IF(ISERROR('Berechnung TYP'!I81)=TRUE,"",'Berechnung TYP'!I81)</f>
        <v/>
      </c>
      <c r="X85" s="70"/>
    </row>
    <row r="86" spans="1:24" x14ac:dyDescent="0.25">
      <c r="A86" s="45">
        <v>78</v>
      </c>
      <c r="B86" s="40" t="str">
        <f>IF(Urliste!B83&lt;&gt;0,Urliste!B83,"")</f>
        <v/>
      </c>
      <c r="C86" s="45" t="str">
        <f t="shared" si="6"/>
        <v/>
      </c>
      <c r="D86" s="45" t="str">
        <f>IF(Urliste!C83&lt;&gt;0,Urliste!C83,"")</f>
        <v/>
      </c>
      <c r="E86" s="40" t="str">
        <f>IF(OR(D86="m",D86="w"),Urliste!$D83+Urliste!$J83+Urliste!$P83+Urliste!$V83+Urliste!$AB83+Urliste!$AH83+Urliste!$AN83+Urliste!$AT83+Urliste!$AZ83+Urliste!$BF83,"")</f>
        <v/>
      </c>
      <c r="F86" s="35" t="str">
        <f>IF(OR(D86="m",D86="w"),Urliste!$E83+Urliste!$K83+Urliste!$Q83+Urliste!$W83+Urliste!$AC83+Urliste!$AI83+Urliste!$AO83+Urliste!$AU83+Urliste!$BA83+Urliste!$BG83,"")</f>
        <v/>
      </c>
      <c r="G86" s="35" t="str">
        <f>IF(OR(D86="m",D86="w"),Urliste!$F83+Urliste!$L83+Urliste!$R83+Urliste!$X83+Urliste!$AD83+Urliste!$AJ83+Urliste!$AP83+Urliste!$AV83+Urliste!$BB83+Urliste!$BH83,"")</f>
        <v/>
      </c>
      <c r="H86" s="35" t="str">
        <f>IF(OR(D86="m",D86="w"),Urliste!$G83+Urliste!$M83+Urliste!$S83+Urliste!$Y83+Urliste!$AE83+Urliste!$AK83+Urliste!$AQ83+Urliste!$AW83+Urliste!$BC83+Urliste!$BI83,"")</f>
        <v/>
      </c>
      <c r="I86" s="35" t="str">
        <f>IF(OR(D86="m",D86="w"),Urliste!$H83+Urliste!$N83+Urliste!$T83+Urliste!$Z83+Urliste!$AF83+Urliste!$AL83+Urliste!$AR83+Urliste!$AX83+Urliste!$BD83+Urliste!$BJ83,"")</f>
        <v/>
      </c>
      <c r="J86" s="36" t="str">
        <f>IF(OR(D86="m",D86="w"),Urliste!$I83+Urliste!$O83+Urliste!$U83+Urliste!$AA83+Urliste!$AG83+Urliste!$AM83+Urliste!$AS83+Urliste!$AY83+Urliste!$BE83+Urliste!$BK83,"")</f>
        <v/>
      </c>
      <c r="K86" s="35"/>
      <c r="L86" s="40" t="str">
        <f>IF(E86="","",IF($D86="m",VLOOKUP(E86,'RW-&gt;SW'!$A$4:$G$44,2,TRUE),VLOOKUP(E86,'RW-&gt;SW'!$H$4:$N$44,2,TRUE)))</f>
        <v/>
      </c>
      <c r="M86" s="35" t="str">
        <f>IF(F86="","",IF($D86="m",VLOOKUP(F86,'RW-&gt;SW'!$A$4:$G$44,3,TRUE),VLOOKUP(F86,'RW-&gt;SW'!$H$4:$N$44,3,TRUE)))</f>
        <v/>
      </c>
      <c r="N86" s="35" t="str">
        <f>IF(G86="","",IF($D86="m",VLOOKUP(G86,'RW-&gt;SW'!$A$4:$G$44,4,TRUE),VLOOKUP(G86,'RW-&gt;SW'!$H$4:$N$44,4,TRUE)))</f>
        <v/>
      </c>
      <c r="O86" s="35" t="str">
        <f>IF(H86="","",IF($D86="m",VLOOKUP(H86,'RW-&gt;SW'!$A$4:$G$44,5,TRUE),VLOOKUP(H86,'RW-&gt;SW'!$H$4:$N$44,5,TRUE)))</f>
        <v/>
      </c>
      <c r="P86" s="35" t="str">
        <f>IF(I86="","",IF($D86="m",VLOOKUP(I86,'RW-&gt;SW'!$A$4:$G$44,6,TRUE),VLOOKUP(I86,'RW-&gt;SW'!$H$4:$N$44,6,TRUE)))</f>
        <v/>
      </c>
      <c r="Q86" s="36" t="str">
        <f>IF(J86="","",IF($D86="m",VLOOKUP(J86,'RW-&gt;SW'!$A$4:$G$44,7,TRUE),VLOOKUP(J86,'RW-&gt;SW'!$H$4:$N$44,7,TRUE)))</f>
        <v/>
      </c>
      <c r="R86" s="40" t="str">
        <f t="shared" si="5"/>
        <v/>
      </c>
      <c r="S86" s="36" t="str">
        <f>IF(R86="","",VLOOKUP($R86,'RW-&gt;SW'!$P$3:$Q$46,2,TRUE))</f>
        <v/>
      </c>
      <c r="T86" s="89" t="str">
        <f>IF(ISERROR('Berechnung TYP'!Q82)=TRUE,"",'Berechnung TYP'!Q82)</f>
        <v/>
      </c>
      <c r="U86" s="35" t="str">
        <f>IF(ISERROR('Berechnung TYP'!G82)=TRUE,"",'Berechnung TYP'!G82)</f>
        <v/>
      </c>
      <c r="V86" s="35" t="str">
        <f>IF(ISERROR('Berechnung TYP'!H82)=TRUE,"",'Berechnung TYP'!H82)</f>
        <v/>
      </c>
      <c r="W86" s="36" t="str">
        <f>IF(ISERROR('Berechnung TYP'!I82)=TRUE,"",'Berechnung TYP'!I82)</f>
        <v/>
      </c>
      <c r="X86" s="70"/>
    </row>
    <row r="87" spans="1:24" x14ac:dyDescent="0.25">
      <c r="A87" s="45">
        <v>79</v>
      </c>
      <c r="B87" s="40" t="str">
        <f>IF(Urliste!B84&lt;&gt;0,Urliste!B84,"")</f>
        <v/>
      </c>
      <c r="C87" s="45" t="str">
        <f t="shared" si="6"/>
        <v/>
      </c>
      <c r="D87" s="45" t="str">
        <f>IF(Urliste!C84&lt;&gt;0,Urliste!C84,"")</f>
        <v/>
      </c>
      <c r="E87" s="40" t="str">
        <f>IF(OR(D87="m",D87="w"),Urliste!$D84+Urliste!$J84+Urliste!$P84+Urliste!$V84+Urliste!$AB84+Urliste!$AH84+Urliste!$AN84+Urliste!$AT84+Urliste!$AZ84+Urliste!$BF84,"")</f>
        <v/>
      </c>
      <c r="F87" s="35" t="str">
        <f>IF(OR(D87="m",D87="w"),Urliste!$E84+Urliste!$K84+Urliste!$Q84+Urliste!$W84+Urliste!$AC84+Urliste!$AI84+Urliste!$AO84+Urliste!$AU84+Urliste!$BA84+Urliste!$BG84,"")</f>
        <v/>
      </c>
      <c r="G87" s="35" t="str">
        <f>IF(OR(D87="m",D87="w"),Urliste!$F84+Urliste!$L84+Urliste!$R84+Urliste!$X84+Urliste!$AD84+Urliste!$AJ84+Urliste!$AP84+Urliste!$AV84+Urliste!$BB84+Urliste!$BH84,"")</f>
        <v/>
      </c>
      <c r="H87" s="35" t="str">
        <f>IF(OR(D87="m",D87="w"),Urliste!$G84+Urliste!$M84+Urliste!$S84+Urliste!$Y84+Urliste!$AE84+Urliste!$AK84+Urliste!$AQ84+Urliste!$AW84+Urliste!$BC84+Urliste!$BI84,"")</f>
        <v/>
      </c>
      <c r="I87" s="35" t="str">
        <f>IF(OR(D87="m",D87="w"),Urliste!$H84+Urliste!$N84+Urliste!$T84+Urliste!$Z84+Urliste!$AF84+Urliste!$AL84+Urliste!$AR84+Urliste!$AX84+Urliste!$BD84+Urliste!$BJ84,"")</f>
        <v/>
      </c>
      <c r="J87" s="36" t="str">
        <f>IF(OR(D87="m",D87="w"),Urliste!$I84+Urliste!$O84+Urliste!$U84+Urliste!$AA84+Urliste!$AG84+Urliste!$AM84+Urliste!$AS84+Urliste!$AY84+Urliste!$BE84+Urliste!$BK84,"")</f>
        <v/>
      </c>
      <c r="K87" s="35"/>
      <c r="L87" s="40" t="str">
        <f>IF(E87="","",IF($D87="m",VLOOKUP(E87,'RW-&gt;SW'!$A$4:$G$44,2,TRUE),VLOOKUP(E87,'RW-&gt;SW'!$H$4:$N$44,2,TRUE)))</f>
        <v/>
      </c>
      <c r="M87" s="35" t="str">
        <f>IF(F87="","",IF($D87="m",VLOOKUP(F87,'RW-&gt;SW'!$A$4:$G$44,3,TRUE),VLOOKUP(F87,'RW-&gt;SW'!$H$4:$N$44,3,TRUE)))</f>
        <v/>
      </c>
      <c r="N87" s="35" t="str">
        <f>IF(G87="","",IF($D87="m",VLOOKUP(G87,'RW-&gt;SW'!$A$4:$G$44,4,TRUE),VLOOKUP(G87,'RW-&gt;SW'!$H$4:$N$44,4,TRUE)))</f>
        <v/>
      </c>
      <c r="O87" s="35" t="str">
        <f>IF(H87="","",IF($D87="m",VLOOKUP(H87,'RW-&gt;SW'!$A$4:$G$44,5,TRUE),VLOOKUP(H87,'RW-&gt;SW'!$H$4:$N$44,5,TRUE)))</f>
        <v/>
      </c>
      <c r="P87" s="35" t="str">
        <f>IF(I87="","",IF($D87="m",VLOOKUP(I87,'RW-&gt;SW'!$A$4:$G$44,6,TRUE),VLOOKUP(I87,'RW-&gt;SW'!$H$4:$N$44,6,TRUE)))</f>
        <v/>
      </c>
      <c r="Q87" s="36" t="str">
        <f>IF(J87="","",IF($D87="m",VLOOKUP(J87,'RW-&gt;SW'!$A$4:$G$44,7,TRUE),VLOOKUP(J87,'RW-&gt;SW'!$H$4:$N$44,7,TRUE)))</f>
        <v/>
      </c>
      <c r="R87" s="40" t="str">
        <f t="shared" si="5"/>
        <v/>
      </c>
      <c r="S87" s="36" t="str">
        <f>IF(R87="","",VLOOKUP($R87,'RW-&gt;SW'!$P$3:$Q$46,2,TRUE))</f>
        <v/>
      </c>
      <c r="T87" s="89" t="str">
        <f>IF(ISERROR('Berechnung TYP'!Q83)=TRUE,"",'Berechnung TYP'!Q83)</f>
        <v/>
      </c>
      <c r="U87" s="35" t="str">
        <f>IF(ISERROR('Berechnung TYP'!G83)=TRUE,"",'Berechnung TYP'!G83)</f>
        <v/>
      </c>
      <c r="V87" s="35" t="str">
        <f>IF(ISERROR('Berechnung TYP'!H83)=TRUE,"",'Berechnung TYP'!H83)</f>
        <v/>
      </c>
      <c r="W87" s="36" t="str">
        <f>IF(ISERROR('Berechnung TYP'!I83)=TRUE,"",'Berechnung TYP'!I83)</f>
        <v/>
      </c>
      <c r="X87" s="70"/>
    </row>
    <row r="88" spans="1:24" x14ac:dyDescent="0.25">
      <c r="A88" s="45">
        <v>80</v>
      </c>
      <c r="B88" s="40" t="str">
        <f>IF(Urliste!B85&lt;&gt;0,Urliste!B85,"")</f>
        <v/>
      </c>
      <c r="C88" s="45" t="str">
        <f t="shared" si="6"/>
        <v/>
      </c>
      <c r="D88" s="45" t="str">
        <f>IF(Urliste!C85&lt;&gt;0,Urliste!C85,"")</f>
        <v/>
      </c>
      <c r="E88" s="40" t="str">
        <f>IF(OR(D88="m",D88="w"),Urliste!$D85+Urliste!$J85+Urliste!$P85+Urliste!$V85+Urliste!$AB85+Urliste!$AH85+Urliste!$AN85+Urliste!$AT85+Urliste!$AZ85+Urliste!$BF85,"")</f>
        <v/>
      </c>
      <c r="F88" s="35" t="str">
        <f>IF(OR(D88="m",D88="w"),Urliste!$E85+Urliste!$K85+Urliste!$Q85+Urliste!$W85+Urliste!$AC85+Urliste!$AI85+Urliste!$AO85+Urliste!$AU85+Urliste!$BA85+Urliste!$BG85,"")</f>
        <v/>
      </c>
      <c r="G88" s="35" t="str">
        <f>IF(OR(D88="m",D88="w"),Urliste!$F85+Urliste!$L85+Urliste!$R85+Urliste!$X85+Urliste!$AD85+Urliste!$AJ85+Urliste!$AP85+Urliste!$AV85+Urliste!$BB85+Urliste!$BH85,"")</f>
        <v/>
      </c>
      <c r="H88" s="35" t="str">
        <f>IF(OR(D88="m",D88="w"),Urliste!$G85+Urliste!$M85+Urliste!$S85+Urliste!$Y85+Urliste!$AE85+Urliste!$AK85+Urliste!$AQ85+Urliste!$AW85+Urliste!$BC85+Urliste!$BI85,"")</f>
        <v/>
      </c>
      <c r="I88" s="35" t="str">
        <f>IF(OR(D88="m",D88="w"),Urliste!$H85+Urliste!$N85+Urliste!$T85+Urliste!$Z85+Urliste!$AF85+Urliste!$AL85+Urliste!$AR85+Urliste!$AX85+Urliste!$BD85+Urliste!$BJ85,"")</f>
        <v/>
      </c>
      <c r="J88" s="36" t="str">
        <f>IF(OR(D88="m",D88="w"),Urliste!$I85+Urliste!$O85+Urliste!$U85+Urliste!$AA85+Urliste!$AG85+Urliste!$AM85+Urliste!$AS85+Urliste!$AY85+Urliste!$BE85+Urliste!$BK85,"")</f>
        <v/>
      </c>
      <c r="K88" s="35"/>
      <c r="L88" s="40" t="str">
        <f>IF(E88="","",IF($D88="m",VLOOKUP(E88,'RW-&gt;SW'!$A$4:$G$44,2,TRUE),VLOOKUP(E88,'RW-&gt;SW'!$H$4:$N$44,2,TRUE)))</f>
        <v/>
      </c>
      <c r="M88" s="35" t="str">
        <f>IF(F88="","",IF($D88="m",VLOOKUP(F88,'RW-&gt;SW'!$A$4:$G$44,3,TRUE),VLOOKUP(F88,'RW-&gt;SW'!$H$4:$N$44,3,TRUE)))</f>
        <v/>
      </c>
      <c r="N88" s="35" t="str">
        <f>IF(G88="","",IF($D88="m",VLOOKUP(G88,'RW-&gt;SW'!$A$4:$G$44,4,TRUE),VLOOKUP(G88,'RW-&gt;SW'!$H$4:$N$44,4,TRUE)))</f>
        <v/>
      </c>
      <c r="O88" s="35" t="str">
        <f>IF(H88="","",IF($D88="m",VLOOKUP(H88,'RW-&gt;SW'!$A$4:$G$44,5,TRUE),VLOOKUP(H88,'RW-&gt;SW'!$H$4:$N$44,5,TRUE)))</f>
        <v/>
      </c>
      <c r="P88" s="35" t="str">
        <f>IF(I88="","",IF($D88="m",VLOOKUP(I88,'RW-&gt;SW'!$A$4:$G$44,6,TRUE),VLOOKUP(I88,'RW-&gt;SW'!$H$4:$N$44,6,TRUE)))</f>
        <v/>
      </c>
      <c r="Q88" s="36" t="str">
        <f>IF(J88="","",IF($D88="m",VLOOKUP(J88,'RW-&gt;SW'!$A$4:$G$44,7,TRUE),VLOOKUP(J88,'RW-&gt;SW'!$H$4:$N$44,7,TRUE)))</f>
        <v/>
      </c>
      <c r="R88" s="40" t="str">
        <f t="shared" si="5"/>
        <v/>
      </c>
      <c r="S88" s="36" t="str">
        <f>IF(R88="","",VLOOKUP($R88,'RW-&gt;SW'!$P$3:$Q$46,2,TRUE))</f>
        <v/>
      </c>
      <c r="T88" s="89" t="str">
        <f>IF(ISERROR('Berechnung TYP'!Q84)=TRUE,"",'Berechnung TYP'!Q84)</f>
        <v/>
      </c>
      <c r="U88" s="35" t="str">
        <f>IF(ISERROR('Berechnung TYP'!G84)=TRUE,"",'Berechnung TYP'!G84)</f>
        <v/>
      </c>
      <c r="V88" s="35" t="str">
        <f>IF(ISERROR('Berechnung TYP'!H84)=TRUE,"",'Berechnung TYP'!H84)</f>
        <v/>
      </c>
      <c r="W88" s="36" t="str">
        <f>IF(ISERROR('Berechnung TYP'!I84)=TRUE,"",'Berechnung TYP'!I84)</f>
        <v/>
      </c>
      <c r="X88" s="70"/>
    </row>
    <row r="89" spans="1:24" x14ac:dyDescent="0.25">
      <c r="A89" s="45">
        <v>81</v>
      </c>
      <c r="B89" s="40" t="str">
        <f>IF(Urliste!B86&lt;&gt;0,Urliste!B86,"")</f>
        <v/>
      </c>
      <c r="C89" s="45" t="str">
        <f t="shared" si="6"/>
        <v/>
      </c>
      <c r="D89" s="45" t="str">
        <f>IF(Urliste!C86&lt;&gt;0,Urliste!C86,"")</f>
        <v/>
      </c>
      <c r="E89" s="40" t="str">
        <f>IF(OR(D89="m",D89="w"),Urliste!$D86+Urliste!$J86+Urliste!$P86+Urliste!$V86+Urliste!$AB86+Urliste!$AH86+Urliste!$AN86+Urliste!$AT86+Urliste!$AZ86+Urliste!$BF86,"")</f>
        <v/>
      </c>
      <c r="F89" s="35" t="str">
        <f>IF(OR(D89="m",D89="w"),Urliste!$E86+Urliste!$K86+Urliste!$Q86+Urliste!$W86+Urliste!$AC86+Urliste!$AI86+Urliste!$AO86+Urliste!$AU86+Urliste!$BA86+Urliste!$BG86,"")</f>
        <v/>
      </c>
      <c r="G89" s="35" t="str">
        <f>IF(OR(D89="m",D89="w"),Urliste!$F86+Urliste!$L86+Urliste!$R86+Urliste!$X86+Urliste!$AD86+Urliste!$AJ86+Urliste!$AP86+Urliste!$AV86+Urliste!$BB86+Urliste!$BH86,"")</f>
        <v/>
      </c>
      <c r="H89" s="35" t="str">
        <f>IF(OR(D89="m",D89="w"),Urliste!$G86+Urliste!$M86+Urliste!$S86+Urliste!$Y86+Urliste!$AE86+Urliste!$AK86+Urliste!$AQ86+Urliste!$AW86+Urliste!$BC86+Urliste!$BI86,"")</f>
        <v/>
      </c>
      <c r="I89" s="35" t="str">
        <f>IF(OR(D89="m",D89="w"),Urliste!$H86+Urliste!$N86+Urliste!$T86+Urliste!$Z86+Urliste!$AF86+Urliste!$AL86+Urliste!$AR86+Urliste!$AX86+Urliste!$BD86+Urliste!$BJ86,"")</f>
        <v/>
      </c>
      <c r="J89" s="36" t="str">
        <f>IF(OR(D89="m",D89="w"),Urliste!$I86+Urliste!$O86+Urliste!$U86+Urliste!$AA86+Urliste!$AG86+Urliste!$AM86+Urliste!$AS86+Urliste!$AY86+Urliste!$BE86+Urliste!$BK86,"")</f>
        <v/>
      </c>
      <c r="K89" s="35"/>
      <c r="L89" s="40" t="str">
        <f>IF(E89="","",IF($D89="m",VLOOKUP(E89,'RW-&gt;SW'!$A$4:$G$44,2,TRUE),VLOOKUP(E89,'RW-&gt;SW'!$H$4:$N$44,2,TRUE)))</f>
        <v/>
      </c>
      <c r="M89" s="35" t="str">
        <f>IF(F89="","",IF($D89="m",VLOOKUP(F89,'RW-&gt;SW'!$A$4:$G$44,3,TRUE),VLOOKUP(F89,'RW-&gt;SW'!$H$4:$N$44,3,TRUE)))</f>
        <v/>
      </c>
      <c r="N89" s="35" t="str">
        <f>IF(G89="","",IF($D89="m",VLOOKUP(G89,'RW-&gt;SW'!$A$4:$G$44,4,TRUE),VLOOKUP(G89,'RW-&gt;SW'!$H$4:$N$44,4,TRUE)))</f>
        <v/>
      </c>
      <c r="O89" s="35" t="str">
        <f>IF(H89="","",IF($D89="m",VLOOKUP(H89,'RW-&gt;SW'!$A$4:$G$44,5,TRUE),VLOOKUP(H89,'RW-&gt;SW'!$H$4:$N$44,5,TRUE)))</f>
        <v/>
      </c>
      <c r="P89" s="35" t="str">
        <f>IF(I89="","",IF($D89="m",VLOOKUP(I89,'RW-&gt;SW'!$A$4:$G$44,6,TRUE),VLOOKUP(I89,'RW-&gt;SW'!$H$4:$N$44,6,TRUE)))</f>
        <v/>
      </c>
      <c r="Q89" s="36" t="str">
        <f>IF(J89="","",IF($D89="m",VLOOKUP(J89,'RW-&gt;SW'!$A$4:$G$44,7,TRUE),VLOOKUP(J89,'RW-&gt;SW'!$H$4:$N$44,7,TRUE)))</f>
        <v/>
      </c>
      <c r="R89" s="40" t="str">
        <f t="shared" si="5"/>
        <v/>
      </c>
      <c r="S89" s="36" t="str">
        <f>IF(R89="","",VLOOKUP($R89,'RW-&gt;SW'!$P$3:$Q$46,2,TRUE))</f>
        <v/>
      </c>
      <c r="T89" s="89" t="str">
        <f>IF(ISERROR('Berechnung TYP'!Q85)=TRUE,"",'Berechnung TYP'!Q85)</f>
        <v/>
      </c>
      <c r="U89" s="35" t="str">
        <f>IF(ISERROR('Berechnung TYP'!G85)=TRUE,"",'Berechnung TYP'!G85)</f>
        <v/>
      </c>
      <c r="V89" s="35" t="str">
        <f>IF(ISERROR('Berechnung TYP'!H85)=TRUE,"",'Berechnung TYP'!H85)</f>
        <v/>
      </c>
      <c r="W89" s="36" t="str">
        <f>IF(ISERROR('Berechnung TYP'!I85)=TRUE,"",'Berechnung TYP'!I85)</f>
        <v/>
      </c>
      <c r="X89" s="70"/>
    </row>
    <row r="90" spans="1:24" x14ac:dyDescent="0.25">
      <c r="A90" s="45">
        <v>82</v>
      </c>
      <c r="B90" s="40" t="str">
        <f>IF(Urliste!B87&lt;&gt;0,Urliste!B87,"")</f>
        <v/>
      </c>
      <c r="C90" s="45" t="str">
        <f t="shared" si="6"/>
        <v/>
      </c>
      <c r="D90" s="45" t="str">
        <f>IF(Urliste!C87&lt;&gt;0,Urliste!C87,"")</f>
        <v/>
      </c>
      <c r="E90" s="40" t="str">
        <f>IF(OR(D90="m",D90="w"),Urliste!$D87+Urliste!$J87+Urliste!$P87+Urliste!$V87+Urliste!$AB87+Urliste!$AH87+Urliste!$AN87+Urliste!$AT87+Urliste!$AZ87+Urliste!$BF87,"")</f>
        <v/>
      </c>
      <c r="F90" s="35" t="str">
        <f>IF(OR(D90="m",D90="w"),Urliste!$E87+Urliste!$K87+Urliste!$Q87+Urliste!$W87+Urliste!$AC87+Urliste!$AI87+Urliste!$AO87+Urliste!$AU87+Urliste!$BA87+Urliste!$BG87,"")</f>
        <v/>
      </c>
      <c r="G90" s="35" t="str">
        <f>IF(OR(D90="m",D90="w"),Urliste!$F87+Urliste!$L87+Urliste!$R87+Urliste!$X87+Urliste!$AD87+Urliste!$AJ87+Urliste!$AP87+Urliste!$AV87+Urliste!$BB87+Urliste!$BH87,"")</f>
        <v/>
      </c>
      <c r="H90" s="35" t="str">
        <f>IF(OR(D90="m",D90="w"),Urliste!$G87+Urliste!$M87+Urliste!$S87+Urliste!$Y87+Urliste!$AE87+Urliste!$AK87+Urliste!$AQ87+Urliste!$AW87+Urliste!$BC87+Urliste!$BI87,"")</f>
        <v/>
      </c>
      <c r="I90" s="35" t="str">
        <f>IF(OR(D90="m",D90="w"),Urliste!$H87+Urliste!$N87+Urliste!$T87+Urliste!$Z87+Urliste!$AF87+Urliste!$AL87+Urliste!$AR87+Urliste!$AX87+Urliste!$BD87+Urliste!$BJ87,"")</f>
        <v/>
      </c>
      <c r="J90" s="36" t="str">
        <f>IF(OR(D90="m",D90="w"),Urliste!$I87+Urliste!$O87+Urliste!$U87+Urliste!$AA87+Urliste!$AG87+Urliste!$AM87+Urliste!$AS87+Urliste!$AY87+Urliste!$BE87+Urliste!$BK87,"")</f>
        <v/>
      </c>
      <c r="K90" s="35"/>
      <c r="L90" s="40" t="str">
        <f>IF(E90="","",IF($D90="m",VLOOKUP(E90,'RW-&gt;SW'!$A$4:$G$44,2,TRUE),VLOOKUP(E90,'RW-&gt;SW'!$H$4:$N$44,2,TRUE)))</f>
        <v/>
      </c>
      <c r="M90" s="35" t="str">
        <f>IF(F90="","",IF($D90="m",VLOOKUP(F90,'RW-&gt;SW'!$A$4:$G$44,3,TRUE),VLOOKUP(F90,'RW-&gt;SW'!$H$4:$N$44,3,TRUE)))</f>
        <v/>
      </c>
      <c r="N90" s="35" t="str">
        <f>IF(G90="","",IF($D90="m",VLOOKUP(G90,'RW-&gt;SW'!$A$4:$G$44,4,TRUE),VLOOKUP(G90,'RW-&gt;SW'!$H$4:$N$44,4,TRUE)))</f>
        <v/>
      </c>
      <c r="O90" s="35" t="str">
        <f>IF(H90="","",IF($D90="m",VLOOKUP(H90,'RW-&gt;SW'!$A$4:$G$44,5,TRUE),VLOOKUP(H90,'RW-&gt;SW'!$H$4:$N$44,5,TRUE)))</f>
        <v/>
      </c>
      <c r="P90" s="35" t="str">
        <f>IF(I90="","",IF($D90="m",VLOOKUP(I90,'RW-&gt;SW'!$A$4:$G$44,6,TRUE),VLOOKUP(I90,'RW-&gt;SW'!$H$4:$N$44,6,TRUE)))</f>
        <v/>
      </c>
      <c r="Q90" s="36" t="str">
        <f>IF(J90="","",IF($D90="m",VLOOKUP(J90,'RW-&gt;SW'!$A$4:$G$44,7,TRUE),VLOOKUP(J90,'RW-&gt;SW'!$H$4:$N$44,7,TRUE)))</f>
        <v/>
      </c>
      <c r="R90" s="40" t="str">
        <f t="shared" si="5"/>
        <v/>
      </c>
      <c r="S90" s="36" t="str">
        <f>IF(R90="","",VLOOKUP($R90,'RW-&gt;SW'!$P$3:$Q$46,2,TRUE))</f>
        <v/>
      </c>
      <c r="T90" s="89" t="str">
        <f>IF(ISERROR('Berechnung TYP'!Q86)=TRUE,"",'Berechnung TYP'!Q86)</f>
        <v/>
      </c>
      <c r="U90" s="35" t="str">
        <f>IF(ISERROR('Berechnung TYP'!G86)=TRUE,"",'Berechnung TYP'!G86)</f>
        <v/>
      </c>
      <c r="V90" s="35" t="str">
        <f>IF(ISERROR('Berechnung TYP'!H86)=TRUE,"",'Berechnung TYP'!H86)</f>
        <v/>
      </c>
      <c r="W90" s="36" t="str">
        <f>IF(ISERROR('Berechnung TYP'!I86)=TRUE,"",'Berechnung TYP'!I86)</f>
        <v/>
      </c>
      <c r="X90" s="70"/>
    </row>
    <row r="91" spans="1:24" x14ac:dyDescent="0.25">
      <c r="A91" s="45">
        <v>83</v>
      </c>
      <c r="B91" s="40" t="str">
        <f>IF(Urliste!B88&lt;&gt;0,Urliste!B88,"")</f>
        <v/>
      </c>
      <c r="C91" s="45" t="str">
        <f t="shared" si="6"/>
        <v/>
      </c>
      <c r="D91" s="45" t="str">
        <f>IF(Urliste!C88&lt;&gt;0,Urliste!C88,"")</f>
        <v/>
      </c>
      <c r="E91" s="40" t="str">
        <f>IF(OR(D91="m",D91="w"),Urliste!$D88+Urliste!$J88+Urliste!$P88+Urliste!$V88+Urliste!$AB88+Urliste!$AH88+Urliste!$AN88+Urliste!$AT88+Urliste!$AZ88+Urliste!$BF88,"")</f>
        <v/>
      </c>
      <c r="F91" s="35" t="str">
        <f>IF(OR(D91="m",D91="w"),Urliste!$E88+Urliste!$K88+Urliste!$Q88+Urliste!$W88+Urliste!$AC88+Urliste!$AI88+Urliste!$AO88+Urliste!$AU88+Urliste!$BA88+Urliste!$BG88,"")</f>
        <v/>
      </c>
      <c r="G91" s="35" t="str">
        <f>IF(OR(D91="m",D91="w"),Urliste!$F88+Urliste!$L88+Urliste!$R88+Urliste!$X88+Urliste!$AD88+Urliste!$AJ88+Urliste!$AP88+Urliste!$AV88+Urliste!$BB88+Urliste!$BH88,"")</f>
        <v/>
      </c>
      <c r="H91" s="35" t="str">
        <f>IF(OR(D91="m",D91="w"),Urliste!$G88+Urliste!$M88+Urliste!$S88+Urliste!$Y88+Urliste!$AE88+Urliste!$AK88+Urliste!$AQ88+Urliste!$AW88+Urliste!$BC88+Urliste!$BI88,"")</f>
        <v/>
      </c>
      <c r="I91" s="35" t="str">
        <f>IF(OR(D91="m",D91="w"),Urliste!$H88+Urliste!$N88+Urliste!$T88+Urliste!$Z88+Urliste!$AF88+Urliste!$AL88+Urliste!$AR88+Urliste!$AX88+Urliste!$BD88+Urliste!$BJ88,"")</f>
        <v/>
      </c>
      <c r="J91" s="36" t="str">
        <f>IF(OR(D91="m",D91="w"),Urliste!$I88+Urliste!$O88+Urliste!$U88+Urliste!$AA88+Urliste!$AG88+Urliste!$AM88+Urliste!$AS88+Urliste!$AY88+Urliste!$BE88+Urliste!$BK88,"")</f>
        <v/>
      </c>
      <c r="K91" s="35"/>
      <c r="L91" s="40" t="str">
        <f>IF(E91="","",IF($D91="m",VLOOKUP(E91,'RW-&gt;SW'!$A$4:$G$44,2,TRUE),VLOOKUP(E91,'RW-&gt;SW'!$H$4:$N$44,2,TRUE)))</f>
        <v/>
      </c>
      <c r="M91" s="35" t="str">
        <f>IF(F91="","",IF($D91="m",VLOOKUP(F91,'RW-&gt;SW'!$A$4:$G$44,3,TRUE),VLOOKUP(F91,'RW-&gt;SW'!$H$4:$N$44,3,TRUE)))</f>
        <v/>
      </c>
      <c r="N91" s="35" t="str">
        <f>IF(G91="","",IF($D91="m",VLOOKUP(G91,'RW-&gt;SW'!$A$4:$G$44,4,TRUE),VLOOKUP(G91,'RW-&gt;SW'!$H$4:$N$44,4,TRUE)))</f>
        <v/>
      </c>
      <c r="O91" s="35" t="str">
        <f>IF(H91="","",IF($D91="m",VLOOKUP(H91,'RW-&gt;SW'!$A$4:$G$44,5,TRUE),VLOOKUP(H91,'RW-&gt;SW'!$H$4:$N$44,5,TRUE)))</f>
        <v/>
      </c>
      <c r="P91" s="35" t="str">
        <f>IF(I91="","",IF($D91="m",VLOOKUP(I91,'RW-&gt;SW'!$A$4:$G$44,6,TRUE),VLOOKUP(I91,'RW-&gt;SW'!$H$4:$N$44,6,TRUE)))</f>
        <v/>
      </c>
      <c r="Q91" s="36" t="str">
        <f>IF(J91="","",IF($D91="m",VLOOKUP(J91,'RW-&gt;SW'!$A$4:$G$44,7,TRUE),VLOOKUP(J91,'RW-&gt;SW'!$H$4:$N$44,7,TRUE)))</f>
        <v/>
      </c>
      <c r="R91" s="40" t="str">
        <f t="shared" si="5"/>
        <v/>
      </c>
      <c r="S91" s="36" t="str">
        <f>IF(R91="","",VLOOKUP($R91,'RW-&gt;SW'!$P$3:$Q$46,2,TRUE))</f>
        <v/>
      </c>
      <c r="T91" s="89" t="str">
        <f>IF(ISERROR('Berechnung TYP'!Q87)=TRUE,"",'Berechnung TYP'!Q87)</f>
        <v/>
      </c>
      <c r="U91" s="35" t="str">
        <f>IF(ISERROR('Berechnung TYP'!G87)=TRUE,"",'Berechnung TYP'!G87)</f>
        <v/>
      </c>
      <c r="V91" s="35" t="str">
        <f>IF(ISERROR('Berechnung TYP'!H87)=TRUE,"",'Berechnung TYP'!H87)</f>
        <v/>
      </c>
      <c r="W91" s="36" t="str">
        <f>IF(ISERROR('Berechnung TYP'!I87)=TRUE,"",'Berechnung TYP'!I87)</f>
        <v/>
      </c>
      <c r="X91" s="70"/>
    </row>
    <row r="92" spans="1:24" x14ac:dyDescent="0.25">
      <c r="A92" s="45">
        <v>84</v>
      </c>
      <c r="B92" s="40" t="str">
        <f>IF(Urliste!B89&lt;&gt;0,Urliste!B89,"")</f>
        <v/>
      </c>
      <c r="C92" s="45" t="str">
        <f t="shared" si="6"/>
        <v/>
      </c>
      <c r="D92" s="45" t="str">
        <f>IF(Urliste!C89&lt;&gt;0,Urliste!C89,"")</f>
        <v/>
      </c>
      <c r="E92" s="40" t="str">
        <f>IF(OR(D92="m",D92="w"),Urliste!$D89+Urliste!$J89+Urliste!$P89+Urliste!$V89+Urliste!$AB89+Urliste!$AH89+Urliste!$AN89+Urliste!$AT89+Urliste!$AZ89+Urliste!$BF89,"")</f>
        <v/>
      </c>
      <c r="F92" s="35" t="str">
        <f>IF(OR(D92="m",D92="w"),Urliste!$E89+Urliste!$K89+Urliste!$Q89+Urliste!$W89+Urliste!$AC89+Urliste!$AI89+Urliste!$AO89+Urliste!$AU89+Urliste!$BA89+Urliste!$BG89,"")</f>
        <v/>
      </c>
      <c r="G92" s="35" t="str">
        <f>IF(OR(D92="m",D92="w"),Urliste!$F89+Urliste!$L89+Urliste!$R89+Urliste!$X89+Urliste!$AD89+Urliste!$AJ89+Urliste!$AP89+Urliste!$AV89+Urliste!$BB89+Urliste!$BH89,"")</f>
        <v/>
      </c>
      <c r="H92" s="35" t="str">
        <f>IF(OR(D92="m",D92="w"),Urliste!$G89+Urliste!$M89+Urliste!$S89+Urliste!$Y89+Urliste!$AE89+Urliste!$AK89+Urliste!$AQ89+Urliste!$AW89+Urliste!$BC89+Urliste!$BI89,"")</f>
        <v/>
      </c>
      <c r="I92" s="35" t="str">
        <f>IF(OR(D92="m",D92="w"),Urliste!$H89+Urliste!$N89+Urliste!$T89+Urliste!$Z89+Urliste!$AF89+Urliste!$AL89+Urliste!$AR89+Urliste!$AX89+Urliste!$BD89+Urliste!$BJ89,"")</f>
        <v/>
      </c>
      <c r="J92" s="36" t="str">
        <f>IF(OR(D92="m",D92="w"),Urliste!$I89+Urliste!$O89+Urliste!$U89+Urliste!$AA89+Urliste!$AG89+Urliste!$AM89+Urliste!$AS89+Urliste!$AY89+Urliste!$BE89+Urliste!$BK89,"")</f>
        <v/>
      </c>
      <c r="K92" s="35"/>
      <c r="L92" s="40" t="str">
        <f>IF(E92="","",IF($D92="m",VLOOKUP(E92,'RW-&gt;SW'!$A$4:$G$44,2,TRUE),VLOOKUP(E92,'RW-&gt;SW'!$H$4:$N$44,2,TRUE)))</f>
        <v/>
      </c>
      <c r="M92" s="35" t="str">
        <f>IF(F92="","",IF($D92="m",VLOOKUP(F92,'RW-&gt;SW'!$A$4:$G$44,3,TRUE),VLOOKUP(F92,'RW-&gt;SW'!$H$4:$N$44,3,TRUE)))</f>
        <v/>
      </c>
      <c r="N92" s="35" t="str">
        <f>IF(G92="","",IF($D92="m",VLOOKUP(G92,'RW-&gt;SW'!$A$4:$G$44,4,TRUE),VLOOKUP(G92,'RW-&gt;SW'!$H$4:$N$44,4,TRUE)))</f>
        <v/>
      </c>
      <c r="O92" s="35" t="str">
        <f>IF(H92="","",IF($D92="m",VLOOKUP(H92,'RW-&gt;SW'!$A$4:$G$44,5,TRUE),VLOOKUP(H92,'RW-&gt;SW'!$H$4:$N$44,5,TRUE)))</f>
        <v/>
      </c>
      <c r="P92" s="35" t="str">
        <f>IF(I92="","",IF($D92="m",VLOOKUP(I92,'RW-&gt;SW'!$A$4:$G$44,6,TRUE),VLOOKUP(I92,'RW-&gt;SW'!$H$4:$N$44,6,TRUE)))</f>
        <v/>
      </c>
      <c r="Q92" s="36" t="str">
        <f>IF(J92="","",IF($D92="m",VLOOKUP(J92,'RW-&gt;SW'!$A$4:$G$44,7,TRUE),VLOOKUP(J92,'RW-&gt;SW'!$H$4:$N$44,7,TRUE)))</f>
        <v/>
      </c>
      <c r="R92" s="40" t="str">
        <f t="shared" si="5"/>
        <v/>
      </c>
      <c r="S92" s="36" t="str">
        <f>IF(R92="","",VLOOKUP($R92,'RW-&gt;SW'!$P$3:$Q$46,2,TRUE))</f>
        <v/>
      </c>
      <c r="T92" s="89" t="str">
        <f>IF(ISERROR('Berechnung TYP'!Q88)=TRUE,"",'Berechnung TYP'!Q88)</f>
        <v/>
      </c>
      <c r="U92" s="35" t="str">
        <f>IF(ISERROR('Berechnung TYP'!G88)=TRUE,"",'Berechnung TYP'!G88)</f>
        <v/>
      </c>
      <c r="V92" s="35" t="str">
        <f>IF(ISERROR('Berechnung TYP'!H88)=TRUE,"",'Berechnung TYP'!H88)</f>
        <v/>
      </c>
      <c r="W92" s="36" t="str">
        <f>IF(ISERROR('Berechnung TYP'!I88)=TRUE,"",'Berechnung TYP'!I88)</f>
        <v/>
      </c>
      <c r="X92" s="70"/>
    </row>
    <row r="93" spans="1:24" x14ac:dyDescent="0.25">
      <c r="A93" s="45">
        <v>85</v>
      </c>
      <c r="B93" s="40" t="str">
        <f>IF(Urliste!B90&lt;&gt;0,Urliste!B90,"")</f>
        <v/>
      </c>
      <c r="C93" s="45" t="str">
        <f t="shared" si="6"/>
        <v/>
      </c>
      <c r="D93" s="45" t="str">
        <f>IF(Urliste!C90&lt;&gt;0,Urliste!C90,"")</f>
        <v/>
      </c>
      <c r="E93" s="40" t="str">
        <f>IF(OR(D93="m",D93="w"),Urliste!$D90+Urliste!$J90+Urliste!$P90+Urliste!$V90+Urliste!$AB90+Urliste!$AH90+Urliste!$AN90+Urliste!$AT90+Urliste!$AZ90+Urliste!$BF90,"")</f>
        <v/>
      </c>
      <c r="F93" s="35" t="str">
        <f>IF(OR(D93="m",D93="w"),Urliste!$E90+Urliste!$K90+Urliste!$Q90+Urliste!$W90+Urliste!$AC90+Urliste!$AI90+Urliste!$AO90+Urliste!$AU90+Urliste!$BA90+Urliste!$BG90,"")</f>
        <v/>
      </c>
      <c r="G93" s="35" t="str">
        <f>IF(OR(D93="m",D93="w"),Urliste!$F90+Urliste!$L90+Urliste!$R90+Urliste!$X90+Urliste!$AD90+Urliste!$AJ90+Urliste!$AP90+Urliste!$AV90+Urliste!$BB90+Urliste!$BH90,"")</f>
        <v/>
      </c>
      <c r="H93" s="35" t="str">
        <f>IF(OR(D93="m",D93="w"),Urliste!$G90+Urliste!$M90+Urliste!$S90+Urliste!$Y90+Urliste!$AE90+Urliste!$AK90+Urliste!$AQ90+Urliste!$AW90+Urliste!$BC90+Urliste!$BI90,"")</f>
        <v/>
      </c>
      <c r="I93" s="35" t="str">
        <f>IF(OR(D93="m",D93="w"),Urliste!$H90+Urliste!$N90+Urliste!$T90+Urliste!$Z90+Urliste!$AF90+Urliste!$AL90+Urliste!$AR90+Urliste!$AX90+Urliste!$BD90+Urliste!$BJ90,"")</f>
        <v/>
      </c>
      <c r="J93" s="36" t="str">
        <f>IF(OR(D93="m",D93="w"),Urliste!$I90+Urliste!$O90+Urliste!$U90+Urliste!$AA90+Urliste!$AG90+Urliste!$AM90+Urliste!$AS90+Urliste!$AY90+Urliste!$BE90+Urliste!$BK90,"")</f>
        <v/>
      </c>
      <c r="K93" s="35"/>
      <c r="L93" s="40" t="str">
        <f>IF(E93="","",IF($D93="m",VLOOKUP(E93,'RW-&gt;SW'!$A$4:$G$44,2,TRUE),VLOOKUP(E93,'RW-&gt;SW'!$H$4:$N$44,2,TRUE)))</f>
        <v/>
      </c>
      <c r="M93" s="35" t="str">
        <f>IF(F93="","",IF($D93="m",VLOOKUP(F93,'RW-&gt;SW'!$A$4:$G$44,3,TRUE),VLOOKUP(F93,'RW-&gt;SW'!$H$4:$N$44,3,TRUE)))</f>
        <v/>
      </c>
      <c r="N93" s="35" t="str">
        <f>IF(G93="","",IF($D93="m",VLOOKUP(G93,'RW-&gt;SW'!$A$4:$G$44,4,TRUE),VLOOKUP(G93,'RW-&gt;SW'!$H$4:$N$44,4,TRUE)))</f>
        <v/>
      </c>
      <c r="O93" s="35" t="str">
        <f>IF(H93="","",IF($D93="m",VLOOKUP(H93,'RW-&gt;SW'!$A$4:$G$44,5,TRUE),VLOOKUP(H93,'RW-&gt;SW'!$H$4:$N$44,5,TRUE)))</f>
        <v/>
      </c>
      <c r="P93" s="35" t="str">
        <f>IF(I93="","",IF($D93="m",VLOOKUP(I93,'RW-&gt;SW'!$A$4:$G$44,6,TRUE),VLOOKUP(I93,'RW-&gt;SW'!$H$4:$N$44,6,TRUE)))</f>
        <v/>
      </c>
      <c r="Q93" s="36" t="str">
        <f>IF(J93="","",IF($D93="m",VLOOKUP(J93,'RW-&gt;SW'!$A$4:$G$44,7,TRUE),VLOOKUP(J93,'RW-&gt;SW'!$H$4:$N$44,7,TRUE)))</f>
        <v/>
      </c>
      <c r="R93" s="40" t="str">
        <f t="shared" si="5"/>
        <v/>
      </c>
      <c r="S93" s="36" t="str">
        <f>IF(R93="","",VLOOKUP($R93,'RW-&gt;SW'!$P$3:$Q$46,2,TRUE))</f>
        <v/>
      </c>
      <c r="T93" s="89" t="str">
        <f>IF(ISERROR('Berechnung TYP'!Q89)=TRUE,"",'Berechnung TYP'!Q89)</f>
        <v/>
      </c>
      <c r="U93" s="35" t="str">
        <f>IF(ISERROR('Berechnung TYP'!G89)=TRUE,"",'Berechnung TYP'!G89)</f>
        <v/>
      </c>
      <c r="V93" s="35" t="str">
        <f>IF(ISERROR('Berechnung TYP'!H89)=TRUE,"",'Berechnung TYP'!H89)</f>
        <v/>
      </c>
      <c r="W93" s="36" t="str">
        <f>IF(ISERROR('Berechnung TYP'!I89)=TRUE,"",'Berechnung TYP'!I89)</f>
        <v/>
      </c>
      <c r="X93" s="70"/>
    </row>
    <row r="94" spans="1:24" x14ac:dyDescent="0.25">
      <c r="A94" s="45">
        <v>86</v>
      </c>
      <c r="B94" s="40" t="str">
        <f>IF(Urliste!B91&lt;&gt;0,Urliste!B91,"")</f>
        <v/>
      </c>
      <c r="C94" s="45" t="str">
        <f t="shared" si="6"/>
        <v/>
      </c>
      <c r="D94" s="45" t="str">
        <f>IF(Urliste!C91&lt;&gt;0,Urliste!C91,"")</f>
        <v/>
      </c>
      <c r="E94" s="40" t="str">
        <f>IF(OR(D94="m",D94="w"),Urliste!$D91+Urliste!$J91+Urliste!$P91+Urliste!$V91+Urliste!$AB91+Urliste!$AH91+Urliste!$AN91+Urliste!$AT91+Urliste!$AZ91+Urliste!$BF91,"")</f>
        <v/>
      </c>
      <c r="F94" s="35" t="str">
        <f>IF(OR(D94="m",D94="w"),Urliste!$E91+Urliste!$K91+Urliste!$Q91+Urliste!$W91+Urliste!$AC91+Urliste!$AI91+Urliste!$AO91+Urliste!$AU91+Urliste!$BA91+Urliste!$BG91,"")</f>
        <v/>
      </c>
      <c r="G94" s="35" t="str">
        <f>IF(OR(D94="m",D94="w"),Urliste!$F91+Urliste!$L91+Urliste!$R91+Urliste!$X91+Urliste!$AD91+Urliste!$AJ91+Urliste!$AP91+Urliste!$AV91+Urliste!$BB91+Urliste!$BH91,"")</f>
        <v/>
      </c>
      <c r="H94" s="35" t="str">
        <f>IF(OR(D94="m",D94="w"),Urliste!$G91+Urliste!$M91+Urliste!$S91+Urliste!$Y91+Urliste!$AE91+Urliste!$AK91+Urliste!$AQ91+Urliste!$AW91+Urliste!$BC91+Urliste!$BI91,"")</f>
        <v/>
      </c>
      <c r="I94" s="35" t="str">
        <f>IF(OR(D94="m",D94="w"),Urliste!$H91+Urliste!$N91+Urliste!$T91+Urliste!$Z91+Urliste!$AF91+Urliste!$AL91+Urliste!$AR91+Urliste!$AX91+Urliste!$BD91+Urliste!$BJ91,"")</f>
        <v/>
      </c>
      <c r="J94" s="36" t="str">
        <f>IF(OR(D94="m",D94="w"),Urliste!$I91+Urliste!$O91+Urliste!$U91+Urliste!$AA91+Urliste!$AG91+Urliste!$AM91+Urliste!$AS91+Urliste!$AY91+Urliste!$BE91+Urliste!$BK91,"")</f>
        <v/>
      </c>
      <c r="K94" s="35"/>
      <c r="L94" s="40" t="str">
        <f>IF(E94="","",IF($D94="m",VLOOKUP(E94,'RW-&gt;SW'!$A$4:$G$44,2,TRUE),VLOOKUP(E94,'RW-&gt;SW'!$H$4:$N$44,2,TRUE)))</f>
        <v/>
      </c>
      <c r="M94" s="35" t="str">
        <f>IF(F94="","",IF($D94="m",VLOOKUP(F94,'RW-&gt;SW'!$A$4:$G$44,3,TRUE),VLOOKUP(F94,'RW-&gt;SW'!$H$4:$N$44,3,TRUE)))</f>
        <v/>
      </c>
      <c r="N94" s="35" t="str">
        <f>IF(G94="","",IF($D94="m",VLOOKUP(G94,'RW-&gt;SW'!$A$4:$G$44,4,TRUE),VLOOKUP(G94,'RW-&gt;SW'!$H$4:$N$44,4,TRUE)))</f>
        <v/>
      </c>
      <c r="O94" s="35" t="str">
        <f>IF(H94="","",IF($D94="m",VLOOKUP(H94,'RW-&gt;SW'!$A$4:$G$44,5,TRUE),VLOOKUP(H94,'RW-&gt;SW'!$H$4:$N$44,5,TRUE)))</f>
        <v/>
      </c>
      <c r="P94" s="35" t="str">
        <f>IF(I94="","",IF($D94="m",VLOOKUP(I94,'RW-&gt;SW'!$A$4:$G$44,6,TRUE),VLOOKUP(I94,'RW-&gt;SW'!$H$4:$N$44,6,TRUE)))</f>
        <v/>
      </c>
      <c r="Q94" s="36" t="str">
        <f>IF(J94="","",IF($D94="m",VLOOKUP(J94,'RW-&gt;SW'!$A$4:$G$44,7,TRUE),VLOOKUP(J94,'RW-&gt;SW'!$H$4:$N$44,7,TRUE)))</f>
        <v/>
      </c>
      <c r="R94" s="40" t="str">
        <f t="shared" si="5"/>
        <v/>
      </c>
      <c r="S94" s="36" t="str">
        <f>IF(R94="","",VLOOKUP($R94,'RW-&gt;SW'!$P$3:$Q$46,2,TRUE))</f>
        <v/>
      </c>
      <c r="T94" s="89" t="str">
        <f>IF(ISERROR('Berechnung TYP'!Q90)=TRUE,"",'Berechnung TYP'!Q90)</f>
        <v/>
      </c>
      <c r="U94" s="35" t="str">
        <f>IF(ISERROR('Berechnung TYP'!G90)=TRUE,"",'Berechnung TYP'!G90)</f>
        <v/>
      </c>
      <c r="V94" s="35" t="str">
        <f>IF(ISERROR('Berechnung TYP'!H90)=TRUE,"",'Berechnung TYP'!H90)</f>
        <v/>
      </c>
      <c r="W94" s="36" t="str">
        <f>IF(ISERROR('Berechnung TYP'!I90)=TRUE,"",'Berechnung TYP'!I90)</f>
        <v/>
      </c>
      <c r="X94" s="70"/>
    </row>
    <row r="95" spans="1:24" x14ac:dyDescent="0.25">
      <c r="A95" s="45">
        <v>87</v>
      </c>
      <c r="B95" s="40" t="str">
        <f>IF(Urliste!B92&lt;&gt;0,Urliste!B92,"")</f>
        <v/>
      </c>
      <c r="C95" s="45" t="str">
        <f t="shared" si="6"/>
        <v/>
      </c>
      <c r="D95" s="45" t="str">
        <f>IF(Urliste!C92&lt;&gt;0,Urliste!C92,"")</f>
        <v/>
      </c>
      <c r="E95" s="40" t="str">
        <f>IF(OR(D95="m",D95="w"),Urliste!$D92+Urliste!$J92+Urliste!$P92+Urliste!$V92+Urliste!$AB92+Urliste!$AH92+Urliste!$AN92+Urliste!$AT92+Urliste!$AZ92+Urliste!$BF92,"")</f>
        <v/>
      </c>
      <c r="F95" s="35" t="str">
        <f>IF(OR(D95="m",D95="w"),Urliste!$E92+Urliste!$K92+Urliste!$Q92+Urliste!$W92+Urliste!$AC92+Urliste!$AI92+Urliste!$AO92+Urliste!$AU92+Urliste!$BA92+Urliste!$BG92,"")</f>
        <v/>
      </c>
      <c r="G95" s="35" t="str">
        <f>IF(OR(D95="m",D95="w"),Urliste!$F92+Urliste!$L92+Urliste!$R92+Urliste!$X92+Urliste!$AD92+Urliste!$AJ92+Urliste!$AP92+Urliste!$AV92+Urliste!$BB92+Urliste!$BH92,"")</f>
        <v/>
      </c>
      <c r="H95" s="35" t="str">
        <f>IF(OR(D95="m",D95="w"),Urliste!$G92+Urliste!$M92+Urliste!$S92+Urliste!$Y92+Urliste!$AE92+Urliste!$AK92+Urliste!$AQ92+Urliste!$AW92+Urliste!$BC92+Urliste!$BI92,"")</f>
        <v/>
      </c>
      <c r="I95" s="35" t="str">
        <f>IF(OR(D95="m",D95="w"),Urliste!$H92+Urliste!$N92+Urliste!$T92+Urliste!$Z92+Urliste!$AF92+Urliste!$AL92+Urliste!$AR92+Urliste!$AX92+Urliste!$BD92+Urliste!$BJ92,"")</f>
        <v/>
      </c>
      <c r="J95" s="36" t="str">
        <f>IF(OR(D95="m",D95="w"),Urliste!$I92+Urliste!$O92+Urliste!$U92+Urliste!$AA92+Urliste!$AG92+Urliste!$AM92+Urliste!$AS92+Urliste!$AY92+Urliste!$BE92+Urliste!$BK92,"")</f>
        <v/>
      </c>
      <c r="K95" s="35"/>
      <c r="L95" s="40" t="str">
        <f>IF(E95="","",IF($D95="m",VLOOKUP(E95,'RW-&gt;SW'!$A$4:$G$44,2,TRUE),VLOOKUP(E95,'RW-&gt;SW'!$H$4:$N$44,2,TRUE)))</f>
        <v/>
      </c>
      <c r="M95" s="35" t="str">
        <f>IF(F95="","",IF($D95="m",VLOOKUP(F95,'RW-&gt;SW'!$A$4:$G$44,3,TRUE),VLOOKUP(F95,'RW-&gt;SW'!$H$4:$N$44,3,TRUE)))</f>
        <v/>
      </c>
      <c r="N95" s="35" t="str">
        <f>IF(G95="","",IF($D95="m",VLOOKUP(G95,'RW-&gt;SW'!$A$4:$G$44,4,TRUE),VLOOKUP(G95,'RW-&gt;SW'!$H$4:$N$44,4,TRUE)))</f>
        <v/>
      </c>
      <c r="O95" s="35" t="str">
        <f>IF(H95="","",IF($D95="m",VLOOKUP(H95,'RW-&gt;SW'!$A$4:$G$44,5,TRUE),VLOOKUP(H95,'RW-&gt;SW'!$H$4:$N$44,5,TRUE)))</f>
        <v/>
      </c>
      <c r="P95" s="35" t="str">
        <f>IF(I95="","",IF($D95="m",VLOOKUP(I95,'RW-&gt;SW'!$A$4:$G$44,6,TRUE),VLOOKUP(I95,'RW-&gt;SW'!$H$4:$N$44,6,TRUE)))</f>
        <v/>
      </c>
      <c r="Q95" s="36" t="str">
        <f>IF(J95="","",IF($D95="m",VLOOKUP(J95,'RW-&gt;SW'!$A$4:$G$44,7,TRUE),VLOOKUP(J95,'RW-&gt;SW'!$H$4:$N$44,7,TRUE)))</f>
        <v/>
      </c>
      <c r="R95" s="40" t="str">
        <f t="shared" si="5"/>
        <v/>
      </c>
      <c r="S95" s="36" t="str">
        <f>IF(R95="","",VLOOKUP($R95,'RW-&gt;SW'!$P$3:$Q$46,2,TRUE))</f>
        <v/>
      </c>
      <c r="T95" s="89" t="str">
        <f>IF(ISERROR('Berechnung TYP'!Q91)=TRUE,"",'Berechnung TYP'!Q91)</f>
        <v/>
      </c>
      <c r="U95" s="35" t="str">
        <f>IF(ISERROR('Berechnung TYP'!G91)=TRUE,"",'Berechnung TYP'!G91)</f>
        <v/>
      </c>
      <c r="V95" s="35" t="str">
        <f>IF(ISERROR('Berechnung TYP'!H91)=TRUE,"",'Berechnung TYP'!H91)</f>
        <v/>
      </c>
      <c r="W95" s="36" t="str">
        <f>IF(ISERROR('Berechnung TYP'!I91)=TRUE,"",'Berechnung TYP'!I91)</f>
        <v/>
      </c>
      <c r="X95" s="70"/>
    </row>
    <row r="96" spans="1:24" x14ac:dyDescent="0.25">
      <c r="A96" s="45">
        <v>88</v>
      </c>
      <c r="B96" s="40" t="str">
        <f>IF(Urliste!B93&lt;&gt;0,Urliste!B93,"")</f>
        <v/>
      </c>
      <c r="C96" s="45" t="str">
        <f t="shared" si="6"/>
        <v/>
      </c>
      <c r="D96" s="45" t="str">
        <f>IF(Urliste!C93&lt;&gt;0,Urliste!C93,"")</f>
        <v/>
      </c>
      <c r="E96" s="40" t="str">
        <f>IF(OR(D96="m",D96="w"),Urliste!$D93+Urliste!$J93+Urliste!$P93+Urliste!$V93+Urliste!$AB93+Urliste!$AH93+Urliste!$AN93+Urliste!$AT93+Urliste!$AZ93+Urliste!$BF93,"")</f>
        <v/>
      </c>
      <c r="F96" s="35" t="str">
        <f>IF(OR(D96="m",D96="w"),Urliste!$E93+Urliste!$K93+Urliste!$Q93+Urliste!$W93+Urliste!$AC93+Urliste!$AI93+Urliste!$AO93+Urliste!$AU93+Urliste!$BA93+Urliste!$BG93,"")</f>
        <v/>
      </c>
      <c r="G96" s="35" t="str">
        <f>IF(OR(D96="m",D96="w"),Urliste!$F93+Urliste!$L93+Urliste!$R93+Urliste!$X93+Urliste!$AD93+Urliste!$AJ93+Urliste!$AP93+Urliste!$AV93+Urliste!$BB93+Urliste!$BH93,"")</f>
        <v/>
      </c>
      <c r="H96" s="35" t="str">
        <f>IF(OR(D96="m",D96="w"),Urliste!$G93+Urliste!$M93+Urliste!$S93+Urliste!$Y93+Urliste!$AE93+Urliste!$AK93+Urliste!$AQ93+Urliste!$AW93+Urliste!$BC93+Urliste!$BI93,"")</f>
        <v/>
      </c>
      <c r="I96" s="35" t="str">
        <f>IF(OR(D96="m",D96="w"),Urliste!$H93+Urliste!$N93+Urliste!$T93+Urliste!$Z93+Urliste!$AF93+Urliste!$AL93+Urliste!$AR93+Urliste!$AX93+Urliste!$BD93+Urliste!$BJ93,"")</f>
        <v/>
      </c>
      <c r="J96" s="36" t="str">
        <f>IF(OR(D96="m",D96="w"),Urliste!$I93+Urliste!$O93+Urliste!$U93+Urliste!$AA93+Urliste!$AG93+Urliste!$AM93+Urliste!$AS93+Urliste!$AY93+Urliste!$BE93+Urliste!$BK93,"")</f>
        <v/>
      </c>
      <c r="K96" s="35"/>
      <c r="L96" s="40" t="str">
        <f>IF(E96="","",IF($D96="m",VLOOKUP(E96,'RW-&gt;SW'!$A$4:$G$44,2,TRUE),VLOOKUP(E96,'RW-&gt;SW'!$H$4:$N$44,2,TRUE)))</f>
        <v/>
      </c>
      <c r="M96" s="35" t="str">
        <f>IF(F96="","",IF($D96="m",VLOOKUP(F96,'RW-&gt;SW'!$A$4:$G$44,3,TRUE),VLOOKUP(F96,'RW-&gt;SW'!$H$4:$N$44,3,TRUE)))</f>
        <v/>
      </c>
      <c r="N96" s="35" t="str">
        <f>IF(G96="","",IF($D96="m",VLOOKUP(G96,'RW-&gt;SW'!$A$4:$G$44,4,TRUE),VLOOKUP(G96,'RW-&gt;SW'!$H$4:$N$44,4,TRUE)))</f>
        <v/>
      </c>
      <c r="O96" s="35" t="str">
        <f>IF(H96="","",IF($D96="m",VLOOKUP(H96,'RW-&gt;SW'!$A$4:$G$44,5,TRUE),VLOOKUP(H96,'RW-&gt;SW'!$H$4:$N$44,5,TRUE)))</f>
        <v/>
      </c>
      <c r="P96" s="35" t="str">
        <f>IF(I96="","",IF($D96="m",VLOOKUP(I96,'RW-&gt;SW'!$A$4:$G$44,6,TRUE),VLOOKUP(I96,'RW-&gt;SW'!$H$4:$N$44,6,TRUE)))</f>
        <v/>
      </c>
      <c r="Q96" s="36" t="str">
        <f>IF(J96="","",IF($D96="m",VLOOKUP(J96,'RW-&gt;SW'!$A$4:$G$44,7,TRUE),VLOOKUP(J96,'RW-&gt;SW'!$H$4:$N$44,7,TRUE)))</f>
        <v/>
      </c>
      <c r="R96" s="40" t="str">
        <f t="shared" si="5"/>
        <v/>
      </c>
      <c r="S96" s="36" t="str">
        <f>IF(R96="","",VLOOKUP($R96,'RW-&gt;SW'!$P$3:$Q$46,2,TRUE))</f>
        <v/>
      </c>
      <c r="T96" s="89" t="str">
        <f>IF(ISERROR('Berechnung TYP'!Q92)=TRUE,"",'Berechnung TYP'!Q92)</f>
        <v/>
      </c>
      <c r="U96" s="35" t="str">
        <f>IF(ISERROR('Berechnung TYP'!G92)=TRUE,"",'Berechnung TYP'!G92)</f>
        <v/>
      </c>
      <c r="V96" s="35" t="str">
        <f>IF(ISERROR('Berechnung TYP'!H92)=TRUE,"",'Berechnung TYP'!H92)</f>
        <v/>
      </c>
      <c r="W96" s="36" t="str">
        <f>IF(ISERROR('Berechnung TYP'!I92)=TRUE,"",'Berechnung TYP'!I92)</f>
        <v/>
      </c>
      <c r="X96" s="70"/>
    </row>
    <row r="97" spans="1:24" x14ac:dyDescent="0.25">
      <c r="A97" s="45">
        <v>89</v>
      </c>
      <c r="B97" s="40" t="str">
        <f>IF(Urliste!B94&lt;&gt;0,Urliste!B94,"")</f>
        <v/>
      </c>
      <c r="C97" s="45" t="str">
        <f t="shared" si="6"/>
        <v/>
      </c>
      <c r="D97" s="45" t="str">
        <f>IF(Urliste!C94&lt;&gt;0,Urliste!C94,"")</f>
        <v/>
      </c>
      <c r="E97" s="40" t="str">
        <f>IF(OR(D97="m",D97="w"),Urliste!$D94+Urliste!$J94+Urliste!$P94+Urliste!$V94+Urliste!$AB94+Urliste!$AH94+Urliste!$AN94+Urliste!$AT94+Urliste!$AZ94+Urliste!$BF94,"")</f>
        <v/>
      </c>
      <c r="F97" s="35" t="str">
        <f>IF(OR(D97="m",D97="w"),Urliste!$E94+Urliste!$K94+Urliste!$Q94+Urliste!$W94+Urliste!$AC94+Urliste!$AI94+Urliste!$AO94+Urliste!$AU94+Urliste!$BA94+Urliste!$BG94,"")</f>
        <v/>
      </c>
      <c r="G97" s="35" t="str">
        <f>IF(OR(D97="m",D97="w"),Urliste!$F94+Urliste!$L94+Urliste!$R94+Urliste!$X94+Urliste!$AD94+Urliste!$AJ94+Urliste!$AP94+Urliste!$AV94+Urliste!$BB94+Urliste!$BH94,"")</f>
        <v/>
      </c>
      <c r="H97" s="35" t="str">
        <f>IF(OR(D97="m",D97="w"),Urliste!$G94+Urliste!$M94+Urliste!$S94+Urliste!$Y94+Urliste!$AE94+Urliste!$AK94+Urliste!$AQ94+Urliste!$AW94+Urliste!$BC94+Urliste!$BI94,"")</f>
        <v/>
      </c>
      <c r="I97" s="35" t="str">
        <f>IF(OR(D97="m",D97="w"),Urliste!$H94+Urliste!$N94+Urliste!$T94+Urliste!$Z94+Urliste!$AF94+Urliste!$AL94+Urliste!$AR94+Urliste!$AX94+Urliste!$BD94+Urliste!$BJ94,"")</f>
        <v/>
      </c>
      <c r="J97" s="36" t="str">
        <f>IF(OR(D97="m",D97="w"),Urliste!$I94+Urliste!$O94+Urliste!$U94+Urliste!$AA94+Urliste!$AG94+Urliste!$AM94+Urliste!$AS94+Urliste!$AY94+Urliste!$BE94+Urliste!$BK94,"")</f>
        <v/>
      </c>
      <c r="K97" s="35"/>
      <c r="L97" s="40" t="str">
        <f>IF(E97="","",IF($D97="m",VLOOKUP(E97,'RW-&gt;SW'!$A$4:$G$44,2,TRUE),VLOOKUP(E97,'RW-&gt;SW'!$H$4:$N$44,2,TRUE)))</f>
        <v/>
      </c>
      <c r="M97" s="35" t="str">
        <f>IF(F97="","",IF($D97="m",VLOOKUP(F97,'RW-&gt;SW'!$A$4:$G$44,3,TRUE),VLOOKUP(F97,'RW-&gt;SW'!$H$4:$N$44,3,TRUE)))</f>
        <v/>
      </c>
      <c r="N97" s="35" t="str">
        <f>IF(G97="","",IF($D97="m",VLOOKUP(G97,'RW-&gt;SW'!$A$4:$G$44,4,TRUE),VLOOKUP(G97,'RW-&gt;SW'!$H$4:$N$44,4,TRUE)))</f>
        <v/>
      </c>
      <c r="O97" s="35" t="str">
        <f>IF(H97="","",IF($D97="m",VLOOKUP(H97,'RW-&gt;SW'!$A$4:$G$44,5,TRUE),VLOOKUP(H97,'RW-&gt;SW'!$H$4:$N$44,5,TRUE)))</f>
        <v/>
      </c>
      <c r="P97" s="35" t="str">
        <f>IF(I97="","",IF($D97="m",VLOOKUP(I97,'RW-&gt;SW'!$A$4:$G$44,6,TRUE),VLOOKUP(I97,'RW-&gt;SW'!$H$4:$N$44,6,TRUE)))</f>
        <v/>
      </c>
      <c r="Q97" s="36" t="str">
        <f>IF(J97="","",IF($D97="m",VLOOKUP(J97,'RW-&gt;SW'!$A$4:$G$44,7,TRUE),VLOOKUP(J97,'RW-&gt;SW'!$H$4:$N$44,7,TRUE)))</f>
        <v/>
      </c>
      <c r="R97" s="40" t="str">
        <f t="shared" si="5"/>
        <v/>
      </c>
      <c r="S97" s="36" t="str">
        <f>IF(R97="","",VLOOKUP($R97,'RW-&gt;SW'!$P$3:$Q$46,2,TRUE))</f>
        <v/>
      </c>
      <c r="T97" s="89" t="str">
        <f>IF(ISERROR('Berechnung TYP'!Q93)=TRUE,"",'Berechnung TYP'!Q93)</f>
        <v/>
      </c>
      <c r="U97" s="35" t="str">
        <f>IF(ISERROR('Berechnung TYP'!G93)=TRUE,"",'Berechnung TYP'!G93)</f>
        <v/>
      </c>
      <c r="V97" s="35" t="str">
        <f>IF(ISERROR('Berechnung TYP'!H93)=TRUE,"",'Berechnung TYP'!H93)</f>
        <v/>
      </c>
      <c r="W97" s="36" t="str">
        <f>IF(ISERROR('Berechnung TYP'!I93)=TRUE,"",'Berechnung TYP'!I93)</f>
        <v/>
      </c>
      <c r="X97" s="70"/>
    </row>
    <row r="98" spans="1:24" x14ac:dyDescent="0.25">
      <c r="A98" s="45">
        <v>90</v>
      </c>
      <c r="B98" s="40" t="str">
        <f>IF(Urliste!B95&lt;&gt;0,Urliste!B95,"")</f>
        <v/>
      </c>
      <c r="C98" s="45" t="str">
        <f t="shared" si="6"/>
        <v/>
      </c>
      <c r="D98" s="45" t="str">
        <f>IF(Urliste!C95&lt;&gt;0,Urliste!C95,"")</f>
        <v/>
      </c>
      <c r="E98" s="40" t="str">
        <f>IF(OR(D98="m",D98="w"),Urliste!$D95+Urliste!$J95+Urliste!$P95+Urliste!$V95+Urliste!$AB95+Urliste!$AH95+Urliste!$AN95+Urliste!$AT95+Urliste!$AZ95+Urliste!$BF95,"")</f>
        <v/>
      </c>
      <c r="F98" s="35" t="str">
        <f>IF(OR(D98="m",D98="w"),Urliste!$E95+Urliste!$K95+Urliste!$Q95+Urliste!$W95+Urliste!$AC95+Urliste!$AI95+Urliste!$AO95+Urliste!$AU95+Urliste!$BA95+Urliste!$BG95,"")</f>
        <v/>
      </c>
      <c r="G98" s="35" t="str">
        <f>IF(OR(D98="m",D98="w"),Urliste!$F95+Urliste!$L95+Urliste!$R95+Urliste!$X95+Urliste!$AD95+Urliste!$AJ95+Urliste!$AP95+Urliste!$AV95+Urliste!$BB95+Urliste!$BH95,"")</f>
        <v/>
      </c>
      <c r="H98" s="35" t="str">
        <f>IF(OR(D98="m",D98="w"),Urliste!$G95+Urliste!$M95+Urliste!$S95+Urliste!$Y95+Urliste!$AE95+Urliste!$AK95+Urliste!$AQ95+Urliste!$AW95+Urliste!$BC95+Urliste!$BI95,"")</f>
        <v/>
      </c>
      <c r="I98" s="35" t="str">
        <f>IF(OR(D98="m",D98="w"),Urliste!$H95+Urliste!$N95+Urliste!$T95+Urliste!$Z95+Urliste!$AF95+Urliste!$AL95+Urliste!$AR95+Urliste!$AX95+Urliste!$BD95+Urliste!$BJ95,"")</f>
        <v/>
      </c>
      <c r="J98" s="36" t="str">
        <f>IF(OR(D98="m",D98="w"),Urliste!$I95+Urliste!$O95+Urliste!$U95+Urliste!$AA95+Urliste!$AG95+Urliste!$AM95+Urliste!$AS95+Urliste!$AY95+Urliste!$BE95+Urliste!$BK95,"")</f>
        <v/>
      </c>
      <c r="K98" s="35"/>
      <c r="L98" s="40" t="str">
        <f>IF(E98="","",IF($D98="m",VLOOKUP(E98,'RW-&gt;SW'!$A$4:$G$44,2,TRUE),VLOOKUP(E98,'RW-&gt;SW'!$H$4:$N$44,2,TRUE)))</f>
        <v/>
      </c>
      <c r="M98" s="35" t="str">
        <f>IF(F98="","",IF($D98="m",VLOOKUP(F98,'RW-&gt;SW'!$A$4:$G$44,3,TRUE),VLOOKUP(F98,'RW-&gt;SW'!$H$4:$N$44,3,TRUE)))</f>
        <v/>
      </c>
      <c r="N98" s="35" t="str">
        <f>IF(G98="","",IF($D98="m",VLOOKUP(G98,'RW-&gt;SW'!$A$4:$G$44,4,TRUE),VLOOKUP(G98,'RW-&gt;SW'!$H$4:$N$44,4,TRUE)))</f>
        <v/>
      </c>
      <c r="O98" s="35" t="str">
        <f>IF(H98="","",IF($D98="m",VLOOKUP(H98,'RW-&gt;SW'!$A$4:$G$44,5,TRUE),VLOOKUP(H98,'RW-&gt;SW'!$H$4:$N$44,5,TRUE)))</f>
        <v/>
      </c>
      <c r="P98" s="35" t="str">
        <f>IF(I98="","",IF($D98="m",VLOOKUP(I98,'RW-&gt;SW'!$A$4:$G$44,6,TRUE),VLOOKUP(I98,'RW-&gt;SW'!$H$4:$N$44,6,TRUE)))</f>
        <v/>
      </c>
      <c r="Q98" s="36" t="str">
        <f>IF(J98="","",IF($D98="m",VLOOKUP(J98,'RW-&gt;SW'!$A$4:$G$44,7,TRUE),VLOOKUP(J98,'RW-&gt;SW'!$H$4:$N$44,7,TRUE)))</f>
        <v/>
      </c>
      <c r="R98" s="40" t="str">
        <f t="shared" si="5"/>
        <v/>
      </c>
      <c r="S98" s="36" t="str">
        <f>IF(R98="","",VLOOKUP($R98,'RW-&gt;SW'!$P$3:$Q$46,2,TRUE))</f>
        <v/>
      </c>
      <c r="T98" s="89" t="str">
        <f>IF(ISERROR('Berechnung TYP'!Q94)=TRUE,"",'Berechnung TYP'!Q94)</f>
        <v/>
      </c>
      <c r="U98" s="35" t="str">
        <f>IF(ISERROR('Berechnung TYP'!G94)=TRUE,"",'Berechnung TYP'!G94)</f>
        <v/>
      </c>
      <c r="V98" s="35" t="str">
        <f>IF(ISERROR('Berechnung TYP'!H94)=TRUE,"",'Berechnung TYP'!H94)</f>
        <v/>
      </c>
      <c r="W98" s="36" t="str">
        <f>IF(ISERROR('Berechnung TYP'!I94)=TRUE,"",'Berechnung TYP'!I94)</f>
        <v/>
      </c>
      <c r="X98" s="70"/>
    </row>
    <row r="99" spans="1:24" x14ac:dyDescent="0.25">
      <c r="A99" s="45">
        <v>91</v>
      </c>
      <c r="B99" s="40" t="str">
        <f>IF(Urliste!B96&lt;&gt;0,Urliste!B96,"")</f>
        <v/>
      </c>
      <c r="C99" s="45" t="str">
        <f t="shared" si="6"/>
        <v/>
      </c>
      <c r="D99" s="45" t="str">
        <f>IF(Urliste!C96&lt;&gt;0,Urliste!C96,"")</f>
        <v/>
      </c>
      <c r="E99" s="40" t="str">
        <f>IF(OR(D99="m",D99="w"),Urliste!$D96+Urliste!$J96+Urliste!$P96+Urliste!$V96+Urliste!$AB96+Urliste!$AH96+Urliste!$AN96+Urliste!$AT96+Urliste!$AZ96+Urliste!$BF96,"")</f>
        <v/>
      </c>
      <c r="F99" s="35" t="str">
        <f>IF(OR(D99="m",D99="w"),Urliste!$E96+Urliste!$K96+Urliste!$Q96+Urliste!$W96+Urliste!$AC96+Urliste!$AI96+Urliste!$AO96+Urliste!$AU96+Urliste!$BA96+Urliste!$BG96,"")</f>
        <v/>
      </c>
      <c r="G99" s="35" t="str">
        <f>IF(OR(D99="m",D99="w"),Urliste!$F96+Urliste!$L96+Urliste!$R96+Urliste!$X96+Urliste!$AD96+Urliste!$AJ96+Urliste!$AP96+Urliste!$AV96+Urliste!$BB96+Urliste!$BH96,"")</f>
        <v/>
      </c>
      <c r="H99" s="35" t="str">
        <f>IF(OR(D99="m",D99="w"),Urliste!$G96+Urliste!$M96+Urliste!$S96+Urliste!$Y96+Urliste!$AE96+Urliste!$AK96+Urliste!$AQ96+Urliste!$AW96+Urliste!$BC96+Urliste!$BI96,"")</f>
        <v/>
      </c>
      <c r="I99" s="35" t="str">
        <f>IF(OR(D99="m",D99="w"),Urliste!$H96+Urliste!$N96+Urliste!$T96+Urliste!$Z96+Urliste!$AF96+Urliste!$AL96+Urliste!$AR96+Urliste!$AX96+Urliste!$BD96+Urliste!$BJ96,"")</f>
        <v/>
      </c>
      <c r="J99" s="36" t="str">
        <f>IF(OR(D99="m",D99="w"),Urliste!$I96+Urliste!$O96+Urliste!$U96+Urliste!$AA96+Urliste!$AG96+Urliste!$AM96+Urliste!$AS96+Urliste!$AY96+Urliste!$BE96+Urliste!$BK96,"")</f>
        <v/>
      </c>
      <c r="K99" s="35"/>
      <c r="L99" s="40" t="str">
        <f>IF(E99="","",IF($D99="m",VLOOKUP(E99,'RW-&gt;SW'!$A$4:$G$44,2,TRUE),VLOOKUP(E99,'RW-&gt;SW'!$H$4:$N$44,2,TRUE)))</f>
        <v/>
      </c>
      <c r="M99" s="35" t="str">
        <f>IF(F99="","",IF($D99="m",VLOOKUP(F99,'RW-&gt;SW'!$A$4:$G$44,3,TRUE),VLOOKUP(F99,'RW-&gt;SW'!$H$4:$N$44,3,TRUE)))</f>
        <v/>
      </c>
      <c r="N99" s="35" t="str">
        <f>IF(G99="","",IF($D99="m",VLOOKUP(G99,'RW-&gt;SW'!$A$4:$G$44,4,TRUE),VLOOKUP(G99,'RW-&gt;SW'!$H$4:$N$44,4,TRUE)))</f>
        <v/>
      </c>
      <c r="O99" s="35" t="str">
        <f>IF(H99="","",IF($D99="m",VLOOKUP(H99,'RW-&gt;SW'!$A$4:$G$44,5,TRUE),VLOOKUP(H99,'RW-&gt;SW'!$H$4:$N$44,5,TRUE)))</f>
        <v/>
      </c>
      <c r="P99" s="35" t="str">
        <f>IF(I99="","",IF($D99="m",VLOOKUP(I99,'RW-&gt;SW'!$A$4:$G$44,6,TRUE),VLOOKUP(I99,'RW-&gt;SW'!$H$4:$N$44,6,TRUE)))</f>
        <v/>
      </c>
      <c r="Q99" s="36" t="str">
        <f>IF(J99="","",IF($D99="m",VLOOKUP(J99,'RW-&gt;SW'!$A$4:$G$44,7,TRUE),VLOOKUP(J99,'RW-&gt;SW'!$H$4:$N$44,7,TRUE)))</f>
        <v/>
      </c>
      <c r="R99" s="40" t="str">
        <f t="shared" si="5"/>
        <v/>
      </c>
      <c r="S99" s="36" t="str">
        <f>IF(R99="","",VLOOKUP($R99,'RW-&gt;SW'!$P$3:$Q$46,2,TRUE))</f>
        <v/>
      </c>
      <c r="T99" s="89" t="str">
        <f>IF(ISERROR('Berechnung TYP'!Q95)=TRUE,"",'Berechnung TYP'!Q95)</f>
        <v/>
      </c>
      <c r="U99" s="35" t="str">
        <f>IF(ISERROR('Berechnung TYP'!G95)=TRUE,"",'Berechnung TYP'!G95)</f>
        <v/>
      </c>
      <c r="V99" s="35" t="str">
        <f>IF(ISERROR('Berechnung TYP'!H95)=TRUE,"",'Berechnung TYP'!H95)</f>
        <v/>
      </c>
      <c r="W99" s="36" t="str">
        <f>IF(ISERROR('Berechnung TYP'!I95)=TRUE,"",'Berechnung TYP'!I95)</f>
        <v/>
      </c>
      <c r="X99" s="70"/>
    </row>
    <row r="100" spans="1:24" x14ac:dyDescent="0.25">
      <c r="A100" s="45">
        <v>92</v>
      </c>
      <c r="B100" s="40" t="str">
        <f>IF(Urliste!B97&lt;&gt;0,Urliste!B97,"")</f>
        <v/>
      </c>
      <c r="C100" s="45" t="str">
        <f t="shared" si="6"/>
        <v/>
      </c>
      <c r="D100" s="45" t="str">
        <f>IF(Urliste!C97&lt;&gt;0,Urliste!C97,"")</f>
        <v/>
      </c>
      <c r="E100" s="40" t="str">
        <f>IF(OR(D100="m",D100="w"),Urliste!$D97+Urliste!$J97+Urliste!$P97+Urliste!$V97+Urliste!$AB97+Urliste!$AH97+Urliste!$AN97+Urliste!$AT97+Urliste!$AZ97+Urliste!$BF97,"")</f>
        <v/>
      </c>
      <c r="F100" s="35" t="str">
        <f>IF(OR(D100="m",D100="w"),Urliste!$E97+Urliste!$K97+Urliste!$Q97+Urliste!$W97+Urliste!$AC97+Urliste!$AI97+Urliste!$AO97+Urliste!$AU97+Urliste!$BA97+Urliste!$BG97,"")</f>
        <v/>
      </c>
      <c r="G100" s="35" t="str">
        <f>IF(OR(D100="m",D100="w"),Urliste!$F97+Urliste!$L97+Urliste!$R97+Urliste!$X97+Urliste!$AD97+Urliste!$AJ97+Urliste!$AP97+Urliste!$AV97+Urliste!$BB97+Urliste!$BH97,"")</f>
        <v/>
      </c>
      <c r="H100" s="35" t="str">
        <f>IF(OR(D100="m",D100="w"),Urliste!$G97+Urliste!$M97+Urliste!$S97+Urliste!$Y97+Urliste!$AE97+Urliste!$AK97+Urliste!$AQ97+Urliste!$AW97+Urliste!$BC97+Urliste!$BI97,"")</f>
        <v/>
      </c>
      <c r="I100" s="35" t="str">
        <f>IF(OR(D100="m",D100="w"),Urliste!$H97+Urliste!$N97+Urliste!$T97+Urliste!$Z97+Urliste!$AF97+Urliste!$AL97+Urliste!$AR97+Urliste!$AX97+Urliste!$BD97+Urliste!$BJ97,"")</f>
        <v/>
      </c>
      <c r="J100" s="36" t="str">
        <f>IF(OR(D100="m",D100="w"),Urliste!$I97+Urliste!$O97+Urliste!$U97+Urliste!$AA97+Urliste!$AG97+Urliste!$AM97+Urliste!$AS97+Urliste!$AY97+Urliste!$BE97+Urliste!$BK97,"")</f>
        <v/>
      </c>
      <c r="K100" s="35"/>
      <c r="L100" s="40" t="str">
        <f>IF(E100="","",IF($D100="m",VLOOKUP(E100,'RW-&gt;SW'!$A$4:$G$44,2,TRUE),VLOOKUP(E100,'RW-&gt;SW'!$H$4:$N$44,2,TRUE)))</f>
        <v/>
      </c>
      <c r="M100" s="35" t="str">
        <f>IF(F100="","",IF($D100="m",VLOOKUP(F100,'RW-&gt;SW'!$A$4:$G$44,3,TRUE),VLOOKUP(F100,'RW-&gt;SW'!$H$4:$N$44,3,TRUE)))</f>
        <v/>
      </c>
      <c r="N100" s="35" t="str">
        <f>IF(G100="","",IF($D100="m",VLOOKUP(G100,'RW-&gt;SW'!$A$4:$G$44,4,TRUE),VLOOKUP(G100,'RW-&gt;SW'!$H$4:$N$44,4,TRUE)))</f>
        <v/>
      </c>
      <c r="O100" s="35" t="str">
        <f>IF(H100="","",IF($D100="m",VLOOKUP(H100,'RW-&gt;SW'!$A$4:$G$44,5,TRUE),VLOOKUP(H100,'RW-&gt;SW'!$H$4:$N$44,5,TRUE)))</f>
        <v/>
      </c>
      <c r="P100" s="35" t="str">
        <f>IF(I100="","",IF($D100="m",VLOOKUP(I100,'RW-&gt;SW'!$A$4:$G$44,6,TRUE),VLOOKUP(I100,'RW-&gt;SW'!$H$4:$N$44,6,TRUE)))</f>
        <v/>
      </c>
      <c r="Q100" s="36" t="str">
        <f>IF(J100="","",IF($D100="m",VLOOKUP(J100,'RW-&gt;SW'!$A$4:$G$44,7,TRUE),VLOOKUP(J100,'RW-&gt;SW'!$H$4:$N$44,7,TRUE)))</f>
        <v/>
      </c>
      <c r="R100" s="40" t="str">
        <f t="shared" si="5"/>
        <v/>
      </c>
      <c r="S100" s="36" t="str">
        <f>IF(R100="","",VLOOKUP($R100,'RW-&gt;SW'!$P$3:$Q$46,2,TRUE))</f>
        <v/>
      </c>
      <c r="T100" s="89" t="str">
        <f>IF(ISERROR('Berechnung TYP'!Q96)=TRUE,"",'Berechnung TYP'!Q96)</f>
        <v/>
      </c>
      <c r="U100" s="35" t="str">
        <f>IF(ISERROR('Berechnung TYP'!G96)=TRUE,"",'Berechnung TYP'!G96)</f>
        <v/>
      </c>
      <c r="V100" s="35" t="str">
        <f>IF(ISERROR('Berechnung TYP'!H96)=TRUE,"",'Berechnung TYP'!H96)</f>
        <v/>
      </c>
      <c r="W100" s="36" t="str">
        <f>IF(ISERROR('Berechnung TYP'!I96)=TRUE,"",'Berechnung TYP'!I96)</f>
        <v/>
      </c>
      <c r="X100" s="70"/>
    </row>
    <row r="101" spans="1:24" x14ac:dyDescent="0.25">
      <c r="A101" s="45">
        <v>93</v>
      </c>
      <c r="B101" s="40" t="str">
        <f>IF(Urliste!B98&lt;&gt;0,Urliste!B98,"")</f>
        <v/>
      </c>
      <c r="C101" s="45" t="str">
        <f t="shared" si="6"/>
        <v/>
      </c>
      <c r="D101" s="45" t="str">
        <f>IF(Urliste!C98&lt;&gt;0,Urliste!C98,"")</f>
        <v/>
      </c>
      <c r="E101" s="40" t="str">
        <f>IF(OR(D101="m",D101="w"),Urliste!$D98+Urliste!$J98+Urliste!$P98+Urliste!$V98+Urliste!$AB98+Urliste!$AH98+Urliste!$AN98+Urliste!$AT98+Urliste!$AZ98+Urliste!$BF98,"")</f>
        <v/>
      </c>
      <c r="F101" s="35" t="str">
        <f>IF(OR(D101="m",D101="w"),Urliste!$E98+Urliste!$K98+Urliste!$Q98+Urliste!$W98+Urliste!$AC98+Urliste!$AI98+Urliste!$AO98+Urliste!$AU98+Urliste!$BA98+Urliste!$BG98,"")</f>
        <v/>
      </c>
      <c r="G101" s="35" t="str">
        <f>IF(OR(D101="m",D101="w"),Urliste!$F98+Urliste!$L98+Urliste!$R98+Urliste!$X98+Urliste!$AD98+Urliste!$AJ98+Urliste!$AP98+Urliste!$AV98+Urliste!$BB98+Urliste!$BH98,"")</f>
        <v/>
      </c>
      <c r="H101" s="35" t="str">
        <f>IF(OR(D101="m",D101="w"),Urliste!$G98+Urliste!$M98+Urliste!$S98+Urliste!$Y98+Urliste!$AE98+Urliste!$AK98+Urliste!$AQ98+Urliste!$AW98+Urliste!$BC98+Urliste!$BI98,"")</f>
        <v/>
      </c>
      <c r="I101" s="35" t="str">
        <f>IF(OR(D101="m",D101="w"),Urliste!$H98+Urliste!$N98+Urliste!$T98+Urliste!$Z98+Urliste!$AF98+Urliste!$AL98+Urliste!$AR98+Urliste!$AX98+Urliste!$BD98+Urliste!$BJ98,"")</f>
        <v/>
      </c>
      <c r="J101" s="36" t="str">
        <f>IF(OR(D101="m",D101="w"),Urliste!$I98+Urliste!$O98+Urliste!$U98+Urliste!$AA98+Urliste!$AG98+Urliste!$AM98+Urliste!$AS98+Urliste!$AY98+Urliste!$BE98+Urliste!$BK98,"")</f>
        <v/>
      </c>
      <c r="K101" s="35"/>
      <c r="L101" s="40" t="str">
        <f>IF(E101="","",IF($D101="m",VLOOKUP(E101,'RW-&gt;SW'!$A$4:$G$44,2,TRUE),VLOOKUP(E101,'RW-&gt;SW'!$H$4:$N$44,2,TRUE)))</f>
        <v/>
      </c>
      <c r="M101" s="35" t="str">
        <f>IF(F101="","",IF($D101="m",VLOOKUP(F101,'RW-&gt;SW'!$A$4:$G$44,3,TRUE),VLOOKUP(F101,'RW-&gt;SW'!$H$4:$N$44,3,TRUE)))</f>
        <v/>
      </c>
      <c r="N101" s="35" t="str">
        <f>IF(G101="","",IF($D101="m",VLOOKUP(G101,'RW-&gt;SW'!$A$4:$G$44,4,TRUE),VLOOKUP(G101,'RW-&gt;SW'!$H$4:$N$44,4,TRUE)))</f>
        <v/>
      </c>
      <c r="O101" s="35" t="str">
        <f>IF(H101="","",IF($D101="m",VLOOKUP(H101,'RW-&gt;SW'!$A$4:$G$44,5,TRUE),VLOOKUP(H101,'RW-&gt;SW'!$H$4:$N$44,5,TRUE)))</f>
        <v/>
      </c>
      <c r="P101" s="35" t="str">
        <f>IF(I101="","",IF($D101="m",VLOOKUP(I101,'RW-&gt;SW'!$A$4:$G$44,6,TRUE),VLOOKUP(I101,'RW-&gt;SW'!$H$4:$N$44,6,TRUE)))</f>
        <v/>
      </c>
      <c r="Q101" s="36" t="str">
        <f>IF(J101="","",IF($D101="m",VLOOKUP(J101,'RW-&gt;SW'!$A$4:$G$44,7,TRUE),VLOOKUP(J101,'RW-&gt;SW'!$H$4:$N$44,7,TRUE)))</f>
        <v/>
      </c>
      <c r="R101" s="40" t="str">
        <f t="shared" si="5"/>
        <v/>
      </c>
      <c r="S101" s="36" t="str">
        <f>IF(R101="","",VLOOKUP($R101,'RW-&gt;SW'!$P$3:$Q$46,2,TRUE))</f>
        <v/>
      </c>
      <c r="T101" s="89" t="str">
        <f>IF(ISERROR('Berechnung TYP'!Q97)=TRUE,"",'Berechnung TYP'!Q97)</f>
        <v/>
      </c>
      <c r="U101" s="35" t="str">
        <f>IF(ISERROR('Berechnung TYP'!G97)=TRUE,"",'Berechnung TYP'!G97)</f>
        <v/>
      </c>
      <c r="V101" s="35" t="str">
        <f>IF(ISERROR('Berechnung TYP'!H97)=TRUE,"",'Berechnung TYP'!H97)</f>
        <v/>
      </c>
      <c r="W101" s="36" t="str">
        <f>IF(ISERROR('Berechnung TYP'!I97)=TRUE,"",'Berechnung TYP'!I97)</f>
        <v/>
      </c>
      <c r="X101" s="70"/>
    </row>
    <row r="102" spans="1:24" x14ac:dyDescent="0.25">
      <c r="A102" s="45">
        <v>94</v>
      </c>
      <c r="B102" s="40" t="str">
        <f>IF(Urliste!B99&lt;&gt;0,Urliste!B99,"")</f>
        <v/>
      </c>
      <c r="C102" s="45" t="str">
        <f t="shared" si="6"/>
        <v/>
      </c>
      <c r="D102" s="45" t="str">
        <f>IF(Urliste!C99&lt;&gt;0,Urliste!C99,"")</f>
        <v/>
      </c>
      <c r="E102" s="40" t="str">
        <f>IF(OR(D102="m",D102="w"),Urliste!$D99+Urliste!$J99+Urliste!$P99+Urliste!$V99+Urliste!$AB99+Urliste!$AH99+Urliste!$AN99+Urliste!$AT99+Urliste!$AZ99+Urliste!$BF99,"")</f>
        <v/>
      </c>
      <c r="F102" s="35" t="str">
        <f>IF(OR(D102="m",D102="w"),Urliste!$E99+Urliste!$K99+Urliste!$Q99+Urliste!$W99+Urliste!$AC99+Urliste!$AI99+Urliste!$AO99+Urliste!$AU99+Urliste!$BA99+Urliste!$BG99,"")</f>
        <v/>
      </c>
      <c r="G102" s="35" t="str">
        <f>IF(OR(D102="m",D102="w"),Urliste!$F99+Urliste!$L99+Urliste!$R99+Urliste!$X99+Urliste!$AD99+Urliste!$AJ99+Urliste!$AP99+Urliste!$AV99+Urliste!$BB99+Urliste!$BH99,"")</f>
        <v/>
      </c>
      <c r="H102" s="35" t="str">
        <f>IF(OR(D102="m",D102="w"),Urliste!$G99+Urliste!$M99+Urliste!$S99+Urliste!$Y99+Urliste!$AE99+Urliste!$AK99+Urliste!$AQ99+Urliste!$AW99+Urliste!$BC99+Urliste!$BI99,"")</f>
        <v/>
      </c>
      <c r="I102" s="35" t="str">
        <f>IF(OR(D102="m",D102="w"),Urliste!$H99+Urliste!$N99+Urliste!$T99+Urliste!$Z99+Urliste!$AF99+Urliste!$AL99+Urliste!$AR99+Urliste!$AX99+Urliste!$BD99+Urliste!$BJ99,"")</f>
        <v/>
      </c>
      <c r="J102" s="36" t="str">
        <f>IF(OR(D102="m",D102="w"),Urliste!$I99+Urliste!$O99+Urliste!$U99+Urliste!$AA99+Urliste!$AG99+Urliste!$AM99+Urliste!$AS99+Urliste!$AY99+Urliste!$BE99+Urliste!$BK99,"")</f>
        <v/>
      </c>
      <c r="K102" s="35"/>
      <c r="L102" s="40" t="str">
        <f>IF(E102="","",IF($D102="m",VLOOKUP(E102,'RW-&gt;SW'!$A$4:$G$44,2,TRUE),VLOOKUP(E102,'RW-&gt;SW'!$H$4:$N$44,2,TRUE)))</f>
        <v/>
      </c>
      <c r="M102" s="35" t="str">
        <f>IF(F102="","",IF($D102="m",VLOOKUP(F102,'RW-&gt;SW'!$A$4:$G$44,3,TRUE),VLOOKUP(F102,'RW-&gt;SW'!$H$4:$N$44,3,TRUE)))</f>
        <v/>
      </c>
      <c r="N102" s="35" t="str">
        <f>IF(G102="","",IF($D102="m",VLOOKUP(G102,'RW-&gt;SW'!$A$4:$G$44,4,TRUE),VLOOKUP(G102,'RW-&gt;SW'!$H$4:$N$44,4,TRUE)))</f>
        <v/>
      </c>
      <c r="O102" s="35" t="str">
        <f>IF(H102="","",IF($D102="m",VLOOKUP(H102,'RW-&gt;SW'!$A$4:$G$44,5,TRUE),VLOOKUP(H102,'RW-&gt;SW'!$H$4:$N$44,5,TRUE)))</f>
        <v/>
      </c>
      <c r="P102" s="35" t="str">
        <f>IF(I102="","",IF($D102="m",VLOOKUP(I102,'RW-&gt;SW'!$A$4:$G$44,6,TRUE),VLOOKUP(I102,'RW-&gt;SW'!$H$4:$N$44,6,TRUE)))</f>
        <v/>
      </c>
      <c r="Q102" s="36" t="str">
        <f>IF(J102="","",IF($D102="m",VLOOKUP(J102,'RW-&gt;SW'!$A$4:$G$44,7,TRUE),VLOOKUP(J102,'RW-&gt;SW'!$H$4:$N$44,7,TRUE)))</f>
        <v/>
      </c>
      <c r="R102" s="40" t="str">
        <f t="shared" si="5"/>
        <v/>
      </c>
      <c r="S102" s="36" t="str">
        <f>IF(R102="","",VLOOKUP($R102,'RW-&gt;SW'!$P$3:$Q$46,2,TRUE))</f>
        <v/>
      </c>
      <c r="T102" s="89" t="str">
        <f>IF(ISERROR('Berechnung TYP'!Q98)=TRUE,"",'Berechnung TYP'!Q98)</f>
        <v/>
      </c>
      <c r="U102" s="35" t="str">
        <f>IF(ISERROR('Berechnung TYP'!G98)=TRUE,"",'Berechnung TYP'!G98)</f>
        <v/>
      </c>
      <c r="V102" s="35" t="str">
        <f>IF(ISERROR('Berechnung TYP'!H98)=TRUE,"",'Berechnung TYP'!H98)</f>
        <v/>
      </c>
      <c r="W102" s="36" t="str">
        <f>IF(ISERROR('Berechnung TYP'!I98)=TRUE,"",'Berechnung TYP'!I98)</f>
        <v/>
      </c>
      <c r="X102" s="70"/>
    </row>
    <row r="103" spans="1:24" x14ac:dyDescent="0.25">
      <c r="A103" s="45">
        <v>95</v>
      </c>
      <c r="B103" s="40" t="str">
        <f>IF(Urliste!B100&lt;&gt;0,Urliste!B100,"")</f>
        <v/>
      </c>
      <c r="C103" s="45" t="str">
        <f t="shared" si="6"/>
        <v/>
      </c>
      <c r="D103" s="45" t="str">
        <f>IF(Urliste!C100&lt;&gt;0,Urliste!C100,"")</f>
        <v/>
      </c>
      <c r="E103" s="40" t="str">
        <f>IF(OR(D103="m",D103="w"),Urliste!$D100+Urliste!$J100+Urliste!$P100+Urliste!$V100+Urliste!$AB100+Urliste!$AH100+Urliste!$AN100+Urliste!$AT100+Urliste!$AZ100+Urliste!$BF100,"")</f>
        <v/>
      </c>
      <c r="F103" s="35" t="str">
        <f>IF(OR(D103="m",D103="w"),Urliste!$E100+Urliste!$K100+Urliste!$Q100+Urliste!$W100+Urliste!$AC100+Urliste!$AI100+Urliste!$AO100+Urliste!$AU100+Urliste!$BA100+Urliste!$BG100,"")</f>
        <v/>
      </c>
      <c r="G103" s="35" t="str">
        <f>IF(OR(D103="m",D103="w"),Urliste!$F100+Urliste!$L100+Urliste!$R100+Urliste!$X100+Urliste!$AD100+Urliste!$AJ100+Urliste!$AP100+Urliste!$AV100+Urliste!$BB100+Urliste!$BH100,"")</f>
        <v/>
      </c>
      <c r="H103" s="35" t="str">
        <f>IF(OR(D103="m",D103="w"),Urliste!$G100+Urliste!$M100+Urliste!$S100+Urliste!$Y100+Urliste!$AE100+Urliste!$AK100+Urliste!$AQ100+Urliste!$AW100+Urliste!$BC100+Urliste!$BI100,"")</f>
        <v/>
      </c>
      <c r="I103" s="35" t="str">
        <f>IF(OR(D103="m",D103="w"),Urliste!$H100+Urliste!$N100+Urliste!$T100+Urliste!$Z100+Urliste!$AF100+Urliste!$AL100+Urliste!$AR100+Urliste!$AX100+Urliste!$BD100+Urliste!$BJ100,"")</f>
        <v/>
      </c>
      <c r="J103" s="36" t="str">
        <f>IF(OR(D103="m",D103="w"),Urliste!$I100+Urliste!$O100+Urliste!$U100+Urliste!$AA100+Urliste!$AG100+Urliste!$AM100+Urliste!$AS100+Urliste!$AY100+Urliste!$BE100+Urliste!$BK100,"")</f>
        <v/>
      </c>
      <c r="K103" s="35"/>
      <c r="L103" s="40" t="str">
        <f>IF(E103="","",IF($D103="m",VLOOKUP(E103,'RW-&gt;SW'!$A$4:$G$44,2,TRUE),VLOOKUP(E103,'RW-&gt;SW'!$H$4:$N$44,2,TRUE)))</f>
        <v/>
      </c>
      <c r="M103" s="35" t="str">
        <f>IF(F103="","",IF($D103="m",VLOOKUP(F103,'RW-&gt;SW'!$A$4:$G$44,3,TRUE),VLOOKUP(F103,'RW-&gt;SW'!$H$4:$N$44,3,TRUE)))</f>
        <v/>
      </c>
      <c r="N103" s="35" t="str">
        <f>IF(G103="","",IF($D103="m",VLOOKUP(G103,'RW-&gt;SW'!$A$4:$G$44,4,TRUE),VLOOKUP(G103,'RW-&gt;SW'!$H$4:$N$44,4,TRUE)))</f>
        <v/>
      </c>
      <c r="O103" s="35" t="str">
        <f>IF(H103="","",IF($D103="m",VLOOKUP(H103,'RW-&gt;SW'!$A$4:$G$44,5,TRUE),VLOOKUP(H103,'RW-&gt;SW'!$H$4:$N$44,5,TRUE)))</f>
        <v/>
      </c>
      <c r="P103" s="35" t="str">
        <f>IF(I103="","",IF($D103="m",VLOOKUP(I103,'RW-&gt;SW'!$A$4:$G$44,6,TRUE),VLOOKUP(I103,'RW-&gt;SW'!$H$4:$N$44,6,TRUE)))</f>
        <v/>
      </c>
      <c r="Q103" s="36" t="str">
        <f>IF(J103="","",IF($D103="m",VLOOKUP(J103,'RW-&gt;SW'!$A$4:$G$44,7,TRUE),VLOOKUP(J103,'RW-&gt;SW'!$H$4:$N$44,7,TRUE)))</f>
        <v/>
      </c>
      <c r="R103" s="40" t="str">
        <f t="shared" si="5"/>
        <v/>
      </c>
      <c r="S103" s="36" t="str">
        <f>IF(R103="","",VLOOKUP($R103,'RW-&gt;SW'!$P$3:$Q$46,2,TRUE))</f>
        <v/>
      </c>
      <c r="T103" s="89" t="str">
        <f>IF(ISERROR('Berechnung TYP'!Q99)=TRUE,"",'Berechnung TYP'!Q99)</f>
        <v/>
      </c>
      <c r="U103" s="35" t="str">
        <f>IF(ISERROR('Berechnung TYP'!G99)=TRUE,"",'Berechnung TYP'!G99)</f>
        <v/>
      </c>
      <c r="V103" s="35" t="str">
        <f>IF(ISERROR('Berechnung TYP'!H99)=TRUE,"",'Berechnung TYP'!H99)</f>
        <v/>
      </c>
      <c r="W103" s="36" t="str">
        <f>IF(ISERROR('Berechnung TYP'!I99)=TRUE,"",'Berechnung TYP'!I99)</f>
        <v/>
      </c>
      <c r="X103" s="70"/>
    </row>
    <row r="104" spans="1:24" x14ac:dyDescent="0.25">
      <c r="A104" s="45">
        <v>96</v>
      </c>
      <c r="B104" s="40" t="str">
        <f>IF(Urliste!B101&lt;&gt;0,Urliste!B101,"")</f>
        <v/>
      </c>
      <c r="C104" s="45" t="str">
        <f t="shared" si="6"/>
        <v/>
      </c>
      <c r="D104" s="45" t="str">
        <f>IF(Urliste!C101&lt;&gt;0,Urliste!C101,"")</f>
        <v/>
      </c>
      <c r="E104" s="40" t="str">
        <f>IF(OR(D104="m",D104="w"),Urliste!$D101+Urliste!$J101+Urliste!$P101+Urliste!$V101+Urliste!$AB101+Urliste!$AH101+Urliste!$AN101+Urliste!$AT101+Urliste!$AZ101+Urliste!$BF101,"")</f>
        <v/>
      </c>
      <c r="F104" s="35" t="str">
        <f>IF(OR(D104="m",D104="w"),Urliste!$E101+Urliste!$K101+Urliste!$Q101+Urliste!$W101+Urliste!$AC101+Urliste!$AI101+Urliste!$AO101+Urliste!$AU101+Urliste!$BA101+Urliste!$BG101,"")</f>
        <v/>
      </c>
      <c r="G104" s="35" t="str">
        <f>IF(OR(D104="m",D104="w"),Urliste!$F101+Urliste!$L101+Urliste!$R101+Urliste!$X101+Urliste!$AD101+Urliste!$AJ101+Urliste!$AP101+Urliste!$AV101+Urliste!$BB101+Urliste!$BH101,"")</f>
        <v/>
      </c>
      <c r="H104" s="35" t="str">
        <f>IF(OR(D104="m",D104="w"),Urliste!$G101+Urliste!$M101+Urliste!$S101+Urliste!$Y101+Urliste!$AE101+Urliste!$AK101+Urliste!$AQ101+Urliste!$AW101+Urliste!$BC101+Urliste!$BI101,"")</f>
        <v/>
      </c>
      <c r="I104" s="35" t="str">
        <f>IF(OR(D104="m",D104="w"),Urliste!$H101+Urliste!$N101+Urliste!$T101+Urliste!$Z101+Urliste!$AF101+Urliste!$AL101+Urliste!$AR101+Urliste!$AX101+Urliste!$BD101+Urliste!$BJ101,"")</f>
        <v/>
      </c>
      <c r="J104" s="36" t="str">
        <f>IF(OR(D104="m",D104="w"),Urliste!$I101+Urliste!$O101+Urliste!$U101+Urliste!$AA101+Urliste!$AG101+Urliste!$AM101+Urliste!$AS101+Urliste!$AY101+Urliste!$BE101+Urliste!$BK101,"")</f>
        <v/>
      </c>
      <c r="K104" s="35"/>
      <c r="L104" s="40" t="str">
        <f>IF(E104="","",IF($D104="m",VLOOKUP(E104,'RW-&gt;SW'!$A$4:$G$44,2,TRUE),VLOOKUP(E104,'RW-&gt;SW'!$H$4:$N$44,2,TRUE)))</f>
        <v/>
      </c>
      <c r="M104" s="35" t="str">
        <f>IF(F104="","",IF($D104="m",VLOOKUP(F104,'RW-&gt;SW'!$A$4:$G$44,3,TRUE),VLOOKUP(F104,'RW-&gt;SW'!$H$4:$N$44,3,TRUE)))</f>
        <v/>
      </c>
      <c r="N104" s="35" t="str">
        <f>IF(G104="","",IF($D104="m",VLOOKUP(G104,'RW-&gt;SW'!$A$4:$G$44,4,TRUE),VLOOKUP(G104,'RW-&gt;SW'!$H$4:$N$44,4,TRUE)))</f>
        <v/>
      </c>
      <c r="O104" s="35" t="str">
        <f>IF(H104="","",IF($D104="m",VLOOKUP(H104,'RW-&gt;SW'!$A$4:$G$44,5,TRUE),VLOOKUP(H104,'RW-&gt;SW'!$H$4:$N$44,5,TRUE)))</f>
        <v/>
      </c>
      <c r="P104" s="35" t="str">
        <f>IF(I104="","",IF($D104="m",VLOOKUP(I104,'RW-&gt;SW'!$A$4:$G$44,6,TRUE),VLOOKUP(I104,'RW-&gt;SW'!$H$4:$N$44,6,TRUE)))</f>
        <v/>
      </c>
      <c r="Q104" s="36" t="str">
        <f>IF(J104="","",IF($D104="m",VLOOKUP(J104,'RW-&gt;SW'!$A$4:$G$44,7,TRUE),VLOOKUP(J104,'RW-&gt;SW'!$H$4:$N$44,7,TRUE)))</f>
        <v/>
      </c>
      <c r="R104" s="40" t="str">
        <f t="shared" si="5"/>
        <v/>
      </c>
      <c r="S104" s="36" t="str">
        <f>IF(R104="","",VLOOKUP($R104,'RW-&gt;SW'!$P$3:$Q$46,2,TRUE))</f>
        <v/>
      </c>
      <c r="T104" s="89" t="str">
        <f>IF(ISERROR('Berechnung TYP'!Q100)=TRUE,"",'Berechnung TYP'!Q100)</f>
        <v/>
      </c>
      <c r="U104" s="35" t="str">
        <f>IF(ISERROR('Berechnung TYP'!G100)=TRUE,"",'Berechnung TYP'!G100)</f>
        <v/>
      </c>
      <c r="V104" s="35" t="str">
        <f>IF(ISERROR('Berechnung TYP'!H100)=TRUE,"",'Berechnung TYP'!H100)</f>
        <v/>
      </c>
      <c r="W104" s="36" t="str">
        <f>IF(ISERROR('Berechnung TYP'!I100)=TRUE,"",'Berechnung TYP'!I100)</f>
        <v/>
      </c>
      <c r="X104" s="70"/>
    </row>
    <row r="105" spans="1:24" x14ac:dyDescent="0.25">
      <c r="A105" s="45">
        <v>97</v>
      </c>
      <c r="B105" s="40" t="str">
        <f>IF(Urliste!B102&lt;&gt;0,Urliste!B102,"")</f>
        <v/>
      </c>
      <c r="C105" s="45" t="str">
        <f t="shared" si="6"/>
        <v/>
      </c>
      <c r="D105" s="45" t="str">
        <f>IF(Urliste!C102&lt;&gt;0,Urliste!C102,"")</f>
        <v/>
      </c>
      <c r="E105" s="40" t="str">
        <f>IF(OR(D105="m",D105="w"),Urliste!$D102+Urliste!$J102+Urliste!$P102+Urliste!$V102+Urliste!$AB102+Urliste!$AH102+Urliste!$AN102+Urliste!$AT102+Urliste!$AZ102+Urliste!$BF102,"")</f>
        <v/>
      </c>
      <c r="F105" s="35" t="str">
        <f>IF(OR(D105="m",D105="w"),Urliste!$E102+Urliste!$K102+Urliste!$Q102+Urliste!$W102+Urliste!$AC102+Urliste!$AI102+Urliste!$AO102+Urliste!$AU102+Urliste!$BA102+Urliste!$BG102,"")</f>
        <v/>
      </c>
      <c r="G105" s="35" t="str">
        <f>IF(OR(D105="m",D105="w"),Urliste!$F102+Urliste!$L102+Urliste!$R102+Urliste!$X102+Urliste!$AD102+Urliste!$AJ102+Urliste!$AP102+Urliste!$AV102+Urliste!$BB102+Urliste!$BH102,"")</f>
        <v/>
      </c>
      <c r="H105" s="35" t="str">
        <f>IF(OR(D105="m",D105="w"),Urliste!$G102+Urliste!$M102+Urliste!$S102+Urliste!$Y102+Urliste!$AE102+Urliste!$AK102+Urliste!$AQ102+Urliste!$AW102+Urliste!$BC102+Urliste!$BI102,"")</f>
        <v/>
      </c>
      <c r="I105" s="35" t="str">
        <f>IF(OR(D105="m",D105="w"),Urliste!$H102+Urliste!$N102+Urliste!$T102+Urliste!$Z102+Urliste!$AF102+Urliste!$AL102+Urliste!$AR102+Urliste!$AX102+Urliste!$BD102+Urliste!$BJ102,"")</f>
        <v/>
      </c>
      <c r="J105" s="36" t="str">
        <f>IF(OR(D105="m",D105="w"),Urliste!$I102+Urliste!$O102+Urliste!$U102+Urliste!$AA102+Urliste!$AG102+Urliste!$AM102+Urliste!$AS102+Urliste!$AY102+Urliste!$BE102+Urliste!$BK102,"")</f>
        <v/>
      </c>
      <c r="K105" s="35"/>
      <c r="L105" s="40" t="str">
        <f>IF(E105="","",IF($D105="m",VLOOKUP(E105,'RW-&gt;SW'!$A$4:$G$44,2,TRUE),VLOOKUP(E105,'RW-&gt;SW'!$H$4:$N$44,2,TRUE)))</f>
        <v/>
      </c>
      <c r="M105" s="35" t="str">
        <f>IF(F105="","",IF($D105="m",VLOOKUP(F105,'RW-&gt;SW'!$A$4:$G$44,3,TRUE),VLOOKUP(F105,'RW-&gt;SW'!$H$4:$N$44,3,TRUE)))</f>
        <v/>
      </c>
      <c r="N105" s="35" t="str">
        <f>IF(G105="","",IF($D105="m",VLOOKUP(G105,'RW-&gt;SW'!$A$4:$G$44,4,TRUE),VLOOKUP(G105,'RW-&gt;SW'!$H$4:$N$44,4,TRUE)))</f>
        <v/>
      </c>
      <c r="O105" s="35" t="str">
        <f>IF(H105="","",IF($D105="m",VLOOKUP(H105,'RW-&gt;SW'!$A$4:$G$44,5,TRUE),VLOOKUP(H105,'RW-&gt;SW'!$H$4:$N$44,5,TRUE)))</f>
        <v/>
      </c>
      <c r="P105" s="35" t="str">
        <f>IF(I105="","",IF($D105="m",VLOOKUP(I105,'RW-&gt;SW'!$A$4:$G$44,6,TRUE),VLOOKUP(I105,'RW-&gt;SW'!$H$4:$N$44,6,TRUE)))</f>
        <v/>
      </c>
      <c r="Q105" s="36" t="str">
        <f>IF(J105="","",IF($D105="m",VLOOKUP(J105,'RW-&gt;SW'!$A$4:$G$44,7,TRUE),VLOOKUP(J105,'RW-&gt;SW'!$H$4:$N$44,7,TRUE)))</f>
        <v/>
      </c>
      <c r="R105" s="40" t="str">
        <f t="shared" si="5"/>
        <v/>
      </c>
      <c r="S105" s="36" t="str">
        <f>IF(R105="","",VLOOKUP($R105,'RW-&gt;SW'!$P$3:$Q$46,2,TRUE))</f>
        <v/>
      </c>
      <c r="T105" s="89" t="str">
        <f>IF(ISERROR('Berechnung TYP'!Q101)=TRUE,"",'Berechnung TYP'!Q101)</f>
        <v/>
      </c>
      <c r="U105" s="35" t="str">
        <f>IF(ISERROR('Berechnung TYP'!G101)=TRUE,"",'Berechnung TYP'!G101)</f>
        <v/>
      </c>
      <c r="V105" s="35" t="str">
        <f>IF(ISERROR('Berechnung TYP'!H101)=TRUE,"",'Berechnung TYP'!H101)</f>
        <v/>
      </c>
      <c r="W105" s="36" t="str">
        <f>IF(ISERROR('Berechnung TYP'!I101)=TRUE,"",'Berechnung TYP'!I101)</f>
        <v/>
      </c>
      <c r="X105" s="70"/>
    </row>
    <row r="106" spans="1:24" x14ac:dyDescent="0.25">
      <c r="A106" s="45">
        <v>98</v>
      </c>
      <c r="B106" s="40" t="str">
        <f>IF(Urliste!B103&lt;&gt;0,Urliste!B103,"")</f>
        <v/>
      </c>
      <c r="C106" s="45" t="str">
        <f t="shared" si="6"/>
        <v/>
      </c>
      <c r="D106" s="45" t="str">
        <f>IF(Urliste!C103&lt;&gt;0,Urliste!C103,"")</f>
        <v/>
      </c>
      <c r="E106" s="40" t="str">
        <f>IF(OR(D106="m",D106="w"),Urliste!$D103+Urliste!$J103+Urliste!$P103+Urliste!$V103+Urliste!$AB103+Urliste!$AH103+Urliste!$AN103+Urliste!$AT103+Urliste!$AZ103+Urliste!$BF103,"")</f>
        <v/>
      </c>
      <c r="F106" s="35" t="str">
        <f>IF(OR(D106="m",D106="w"),Urliste!$E103+Urliste!$K103+Urliste!$Q103+Urliste!$W103+Urliste!$AC103+Urliste!$AI103+Urliste!$AO103+Urliste!$AU103+Urliste!$BA103+Urliste!$BG103,"")</f>
        <v/>
      </c>
      <c r="G106" s="35" t="str">
        <f>IF(OR(D106="m",D106="w"),Urliste!$F103+Urliste!$L103+Urliste!$R103+Urliste!$X103+Urliste!$AD103+Urliste!$AJ103+Urliste!$AP103+Urliste!$AV103+Urliste!$BB103+Urliste!$BH103,"")</f>
        <v/>
      </c>
      <c r="H106" s="35" t="str">
        <f>IF(OR(D106="m",D106="w"),Urliste!$G103+Urliste!$M103+Urliste!$S103+Urliste!$Y103+Urliste!$AE103+Urliste!$AK103+Urliste!$AQ103+Urliste!$AW103+Urliste!$BC103+Urliste!$BI103,"")</f>
        <v/>
      </c>
      <c r="I106" s="35" t="str">
        <f>IF(OR(D106="m",D106="w"),Urliste!$H103+Urliste!$N103+Urliste!$T103+Urliste!$Z103+Urliste!$AF103+Urliste!$AL103+Urliste!$AR103+Urliste!$AX103+Urliste!$BD103+Urliste!$BJ103,"")</f>
        <v/>
      </c>
      <c r="J106" s="36" t="str">
        <f>IF(OR(D106="m",D106="w"),Urliste!$I103+Urliste!$O103+Urliste!$U103+Urliste!$AA103+Urliste!$AG103+Urliste!$AM103+Urliste!$AS103+Urliste!$AY103+Urliste!$BE103+Urliste!$BK103,"")</f>
        <v/>
      </c>
      <c r="K106" s="35"/>
      <c r="L106" s="40" t="str">
        <f>IF(E106="","",IF($D106="m",VLOOKUP(E106,'RW-&gt;SW'!$A$4:$G$44,2,TRUE),VLOOKUP(E106,'RW-&gt;SW'!$H$4:$N$44,2,TRUE)))</f>
        <v/>
      </c>
      <c r="M106" s="35" t="str">
        <f>IF(F106="","",IF($D106="m",VLOOKUP(F106,'RW-&gt;SW'!$A$4:$G$44,3,TRUE),VLOOKUP(F106,'RW-&gt;SW'!$H$4:$N$44,3,TRUE)))</f>
        <v/>
      </c>
      <c r="N106" s="35" t="str">
        <f>IF(G106="","",IF($D106="m",VLOOKUP(G106,'RW-&gt;SW'!$A$4:$G$44,4,TRUE),VLOOKUP(G106,'RW-&gt;SW'!$H$4:$N$44,4,TRUE)))</f>
        <v/>
      </c>
      <c r="O106" s="35" t="str">
        <f>IF(H106="","",IF($D106="m",VLOOKUP(H106,'RW-&gt;SW'!$A$4:$G$44,5,TRUE),VLOOKUP(H106,'RW-&gt;SW'!$H$4:$N$44,5,TRUE)))</f>
        <v/>
      </c>
      <c r="P106" s="35" t="str">
        <f>IF(I106="","",IF($D106="m",VLOOKUP(I106,'RW-&gt;SW'!$A$4:$G$44,6,TRUE),VLOOKUP(I106,'RW-&gt;SW'!$H$4:$N$44,6,TRUE)))</f>
        <v/>
      </c>
      <c r="Q106" s="36" t="str">
        <f>IF(J106="","",IF($D106="m",VLOOKUP(J106,'RW-&gt;SW'!$A$4:$G$44,7,TRUE),VLOOKUP(J106,'RW-&gt;SW'!$H$4:$N$44,7,TRUE)))</f>
        <v/>
      </c>
      <c r="R106" s="40" t="str">
        <f t="shared" si="5"/>
        <v/>
      </c>
      <c r="S106" s="36" t="str">
        <f>IF(R106="","",VLOOKUP($R106,'RW-&gt;SW'!$P$3:$Q$46,2,TRUE))</f>
        <v/>
      </c>
      <c r="T106" s="89" t="str">
        <f>IF(ISERROR('Berechnung TYP'!Q102)=TRUE,"",'Berechnung TYP'!Q102)</f>
        <v/>
      </c>
      <c r="U106" s="35" t="str">
        <f>IF(ISERROR('Berechnung TYP'!G102)=TRUE,"",'Berechnung TYP'!G102)</f>
        <v/>
      </c>
      <c r="V106" s="35" t="str">
        <f>IF(ISERROR('Berechnung TYP'!H102)=TRUE,"",'Berechnung TYP'!H102)</f>
        <v/>
      </c>
      <c r="W106" s="36" t="str">
        <f>IF(ISERROR('Berechnung TYP'!I102)=TRUE,"",'Berechnung TYP'!I102)</f>
        <v/>
      </c>
      <c r="X106" s="70"/>
    </row>
    <row r="107" spans="1:24" x14ac:dyDescent="0.25">
      <c r="A107" s="45">
        <v>99</v>
      </c>
      <c r="B107" s="40" t="str">
        <f>IF(Urliste!B104&lt;&gt;0,Urliste!B104,"")</f>
        <v/>
      </c>
      <c r="C107" s="45" t="str">
        <f t="shared" si="6"/>
        <v/>
      </c>
      <c r="D107" s="45" t="str">
        <f>IF(Urliste!C104&lt;&gt;0,Urliste!C104,"")</f>
        <v/>
      </c>
      <c r="E107" s="40" t="str">
        <f>IF(OR(D107="m",D107="w"),Urliste!$D104+Urliste!$J104+Urliste!$P104+Urliste!$V104+Urliste!$AB104+Urliste!$AH104+Urliste!$AN104+Urliste!$AT104+Urliste!$AZ104+Urliste!$BF104,"")</f>
        <v/>
      </c>
      <c r="F107" s="35" t="str">
        <f>IF(OR(D107="m",D107="w"),Urliste!$E104+Urliste!$K104+Urliste!$Q104+Urliste!$W104+Urliste!$AC104+Urliste!$AI104+Urliste!$AO104+Urliste!$AU104+Urliste!$BA104+Urliste!$BG104,"")</f>
        <v/>
      </c>
      <c r="G107" s="35" t="str">
        <f>IF(OR(D107="m",D107="w"),Urliste!$F104+Urliste!$L104+Urliste!$R104+Urliste!$X104+Urliste!$AD104+Urliste!$AJ104+Urliste!$AP104+Urliste!$AV104+Urliste!$BB104+Urliste!$BH104,"")</f>
        <v/>
      </c>
      <c r="H107" s="35" t="str">
        <f>IF(OR(D107="m",D107="w"),Urliste!$G104+Urliste!$M104+Urliste!$S104+Urliste!$Y104+Urliste!$AE104+Urliste!$AK104+Urliste!$AQ104+Urliste!$AW104+Urliste!$BC104+Urliste!$BI104,"")</f>
        <v/>
      </c>
      <c r="I107" s="35" t="str">
        <f>IF(OR(D107="m",D107="w"),Urliste!$H104+Urliste!$N104+Urliste!$T104+Urliste!$Z104+Urliste!$AF104+Urliste!$AL104+Urliste!$AR104+Urliste!$AX104+Urliste!$BD104+Urliste!$BJ104,"")</f>
        <v/>
      </c>
      <c r="J107" s="36" t="str">
        <f>IF(OR(D107="m",D107="w"),Urliste!$I104+Urliste!$O104+Urliste!$U104+Urliste!$AA104+Urliste!$AG104+Urliste!$AM104+Urliste!$AS104+Urliste!$AY104+Urliste!$BE104+Urliste!$BK104,"")</f>
        <v/>
      </c>
      <c r="K107" s="35"/>
      <c r="L107" s="40" t="str">
        <f>IF(E107="","",IF($D107="m",VLOOKUP(E107,'RW-&gt;SW'!$A$4:$G$44,2,TRUE),VLOOKUP(E107,'RW-&gt;SW'!$H$4:$N$44,2,TRUE)))</f>
        <v/>
      </c>
      <c r="M107" s="35" t="str">
        <f>IF(F107="","",IF($D107="m",VLOOKUP(F107,'RW-&gt;SW'!$A$4:$G$44,3,TRUE),VLOOKUP(F107,'RW-&gt;SW'!$H$4:$N$44,3,TRUE)))</f>
        <v/>
      </c>
      <c r="N107" s="35" t="str">
        <f>IF(G107="","",IF($D107="m",VLOOKUP(G107,'RW-&gt;SW'!$A$4:$G$44,4,TRUE),VLOOKUP(G107,'RW-&gt;SW'!$H$4:$N$44,4,TRUE)))</f>
        <v/>
      </c>
      <c r="O107" s="35" t="str">
        <f>IF(H107="","",IF($D107="m",VLOOKUP(H107,'RW-&gt;SW'!$A$4:$G$44,5,TRUE),VLOOKUP(H107,'RW-&gt;SW'!$H$4:$N$44,5,TRUE)))</f>
        <v/>
      </c>
      <c r="P107" s="35" t="str">
        <f>IF(I107="","",IF($D107="m",VLOOKUP(I107,'RW-&gt;SW'!$A$4:$G$44,6,TRUE),VLOOKUP(I107,'RW-&gt;SW'!$H$4:$N$44,6,TRUE)))</f>
        <v/>
      </c>
      <c r="Q107" s="36" t="str">
        <f>IF(J107="","",IF($D107="m",VLOOKUP(J107,'RW-&gt;SW'!$A$4:$G$44,7,TRUE),VLOOKUP(J107,'RW-&gt;SW'!$H$4:$N$44,7,TRUE)))</f>
        <v/>
      </c>
      <c r="R107" s="40" t="str">
        <f t="shared" si="5"/>
        <v/>
      </c>
      <c r="S107" s="36" t="str">
        <f>IF(R107="","",VLOOKUP($R107,'RW-&gt;SW'!$P$3:$Q$46,2,TRUE))</f>
        <v/>
      </c>
      <c r="T107" s="89" t="str">
        <f>IF(ISERROR('Berechnung TYP'!Q103)=TRUE,"",'Berechnung TYP'!Q103)</f>
        <v/>
      </c>
      <c r="U107" s="35" t="str">
        <f>IF(ISERROR('Berechnung TYP'!G103)=TRUE,"",'Berechnung TYP'!G103)</f>
        <v/>
      </c>
      <c r="V107" s="35" t="str">
        <f>IF(ISERROR('Berechnung TYP'!H103)=TRUE,"",'Berechnung TYP'!H103)</f>
        <v/>
      </c>
      <c r="W107" s="36" t="str">
        <f>IF(ISERROR('Berechnung TYP'!I103)=TRUE,"",'Berechnung TYP'!I103)</f>
        <v/>
      </c>
      <c r="X107" s="70"/>
    </row>
    <row r="108" spans="1:24" x14ac:dyDescent="0.25">
      <c r="A108" s="45">
        <v>100</v>
      </c>
      <c r="B108" s="40" t="str">
        <f>IF(Urliste!B105&lt;&gt;0,Urliste!B105,"")</f>
        <v/>
      </c>
      <c r="C108" s="45" t="str">
        <f t="shared" si="6"/>
        <v/>
      </c>
      <c r="D108" s="45" t="str">
        <f>IF(Urliste!C105&lt;&gt;0,Urliste!C105,"")</f>
        <v/>
      </c>
      <c r="E108" s="40" t="str">
        <f>IF(OR(D108="m",D108="w"),Urliste!$D105+Urliste!$J105+Urliste!$P105+Urliste!$V105+Urliste!$AB105+Urliste!$AH105+Urliste!$AN105+Urliste!$AT105+Urliste!$AZ105+Urliste!$BF105,"")</f>
        <v/>
      </c>
      <c r="F108" s="35" t="str">
        <f>IF(OR(D108="m",D108="w"),Urliste!$E105+Urliste!$K105+Urliste!$Q105+Urliste!$W105+Urliste!$AC105+Urliste!$AI105+Urliste!$AO105+Urliste!$AU105+Urliste!$BA105+Urliste!$BG105,"")</f>
        <v/>
      </c>
      <c r="G108" s="35" t="str">
        <f>IF(OR(D108="m",D108="w"),Urliste!$F105+Urliste!$L105+Urliste!$R105+Urliste!$X105+Urliste!$AD105+Urliste!$AJ105+Urliste!$AP105+Urliste!$AV105+Urliste!$BB105+Urliste!$BH105,"")</f>
        <v/>
      </c>
      <c r="H108" s="35" t="str">
        <f>IF(OR(D108="m",D108="w"),Urliste!$G105+Urliste!$M105+Urliste!$S105+Urliste!$Y105+Urliste!$AE105+Urliste!$AK105+Urliste!$AQ105+Urliste!$AW105+Urliste!$BC105+Urliste!$BI105,"")</f>
        <v/>
      </c>
      <c r="I108" s="35" t="str">
        <f>IF(OR(D108="m",D108="w"),Urliste!$H105+Urliste!$N105+Urliste!$T105+Urliste!$Z105+Urliste!$AF105+Urliste!$AL105+Urliste!$AR105+Urliste!$AX105+Urliste!$BD105+Urliste!$BJ105,"")</f>
        <v/>
      </c>
      <c r="J108" s="36" t="str">
        <f>IF(OR(D108="m",D108="w"),Urliste!$I105+Urliste!$O105+Urliste!$U105+Urliste!$AA105+Urliste!$AG105+Urliste!$AM105+Urliste!$AS105+Urliste!$AY105+Urliste!$BE105+Urliste!$BK105,"")</f>
        <v/>
      </c>
      <c r="K108" s="35"/>
      <c r="L108" s="40" t="str">
        <f>IF(E108="","",IF($D108="m",VLOOKUP(E108,'RW-&gt;SW'!$A$4:$G$44,2,TRUE),VLOOKUP(E108,'RW-&gt;SW'!$H$4:$N$44,2,TRUE)))</f>
        <v/>
      </c>
      <c r="M108" s="35" t="str">
        <f>IF(F108="","",IF($D108="m",VLOOKUP(F108,'RW-&gt;SW'!$A$4:$G$44,3,TRUE),VLOOKUP(F108,'RW-&gt;SW'!$H$4:$N$44,3,TRUE)))</f>
        <v/>
      </c>
      <c r="N108" s="35" t="str">
        <f>IF(G108="","",IF($D108="m",VLOOKUP(G108,'RW-&gt;SW'!$A$4:$G$44,4,TRUE),VLOOKUP(G108,'RW-&gt;SW'!$H$4:$N$44,4,TRUE)))</f>
        <v/>
      </c>
      <c r="O108" s="35" t="str">
        <f>IF(H108="","",IF($D108="m",VLOOKUP(H108,'RW-&gt;SW'!$A$4:$G$44,5,TRUE),VLOOKUP(H108,'RW-&gt;SW'!$H$4:$N$44,5,TRUE)))</f>
        <v/>
      </c>
      <c r="P108" s="35" t="str">
        <f>IF(I108="","",IF($D108="m",VLOOKUP(I108,'RW-&gt;SW'!$A$4:$G$44,6,TRUE),VLOOKUP(I108,'RW-&gt;SW'!$H$4:$N$44,6,TRUE)))</f>
        <v/>
      </c>
      <c r="Q108" s="36" t="str">
        <f>IF(J108="","",IF($D108="m",VLOOKUP(J108,'RW-&gt;SW'!$A$4:$G$44,7,TRUE),VLOOKUP(J108,'RW-&gt;SW'!$H$4:$N$44,7,TRUE)))</f>
        <v/>
      </c>
      <c r="R108" s="40" t="str">
        <f t="shared" si="5"/>
        <v/>
      </c>
      <c r="S108" s="36" t="str">
        <f>IF(R108="","",VLOOKUP($R108,'RW-&gt;SW'!$P$3:$Q$46,2,TRUE))</f>
        <v/>
      </c>
      <c r="T108" s="89" t="str">
        <f>IF(ISERROR('Berechnung TYP'!Q104)=TRUE,"",'Berechnung TYP'!Q104)</f>
        <v/>
      </c>
      <c r="U108" s="35" t="str">
        <f>IF(ISERROR('Berechnung TYP'!G104)=TRUE,"",'Berechnung TYP'!G104)</f>
        <v/>
      </c>
      <c r="V108" s="35" t="str">
        <f>IF(ISERROR('Berechnung TYP'!H104)=TRUE,"",'Berechnung TYP'!H104)</f>
        <v/>
      </c>
      <c r="W108" s="36" t="str">
        <f>IF(ISERROR('Berechnung TYP'!I104)=TRUE,"",'Berechnung TYP'!I104)</f>
        <v/>
      </c>
      <c r="X108" s="70"/>
    </row>
    <row r="109" spans="1:24" x14ac:dyDescent="0.25">
      <c r="A109" s="45">
        <v>101</v>
      </c>
      <c r="B109" s="40" t="str">
        <f>IF(Urliste!B106&lt;&gt;0,Urliste!B106,"")</f>
        <v/>
      </c>
      <c r="C109" s="45" t="str">
        <f t="shared" si="6"/>
        <v/>
      </c>
      <c r="D109" s="45" t="str">
        <f>IF(Urliste!C106&lt;&gt;0,Urliste!C106,"")</f>
        <v/>
      </c>
      <c r="E109" s="40" t="str">
        <f>IF(OR(D109="m",D109="w"),Urliste!$D106+Urliste!$J106+Urliste!$P106+Urliste!$V106+Urliste!$AB106+Urliste!$AH106+Urliste!$AN106+Urliste!$AT106+Urliste!$AZ106+Urliste!$BF106,"")</f>
        <v/>
      </c>
      <c r="F109" s="35" t="str">
        <f>IF(OR(D109="m",D109="w"),Urliste!$E106+Urliste!$K106+Urliste!$Q106+Urliste!$W106+Urliste!$AC106+Urliste!$AI106+Urliste!$AO106+Urliste!$AU106+Urliste!$BA106+Urliste!$BG106,"")</f>
        <v/>
      </c>
      <c r="G109" s="35" t="str">
        <f>IF(OR(D109="m",D109="w"),Urliste!$F106+Urliste!$L106+Urliste!$R106+Urliste!$X106+Urliste!$AD106+Urliste!$AJ106+Urliste!$AP106+Urliste!$AV106+Urliste!$BB106+Urliste!$BH106,"")</f>
        <v/>
      </c>
      <c r="H109" s="35" t="str">
        <f>IF(OR(D109="m",D109="w"),Urliste!$G106+Urliste!$M106+Urliste!$S106+Urliste!$Y106+Urliste!$AE106+Urliste!$AK106+Urliste!$AQ106+Urliste!$AW106+Urliste!$BC106+Urliste!$BI106,"")</f>
        <v/>
      </c>
      <c r="I109" s="35" t="str">
        <f>IF(OR(D109="m",D109="w"),Urliste!$H106+Urliste!$N106+Urliste!$T106+Urliste!$Z106+Urliste!$AF106+Urliste!$AL106+Urliste!$AR106+Urliste!$AX106+Urliste!$BD106+Urliste!$BJ106,"")</f>
        <v/>
      </c>
      <c r="J109" s="36" t="str">
        <f>IF(OR(D109="m",D109="w"),Urliste!$I106+Urliste!$O106+Urliste!$U106+Urliste!$AA106+Urliste!$AG106+Urliste!$AM106+Urliste!$AS106+Urliste!$AY106+Urliste!$BE106+Urliste!$BK106,"")</f>
        <v/>
      </c>
      <c r="K109" s="35"/>
      <c r="L109" s="40" t="str">
        <f>IF(E109="","",IF($D109="m",VLOOKUP(E109,'RW-&gt;SW'!$A$4:$G$44,2,TRUE),VLOOKUP(E109,'RW-&gt;SW'!$H$4:$N$44,2,TRUE)))</f>
        <v/>
      </c>
      <c r="M109" s="35" t="str">
        <f>IF(F109="","",IF($D109="m",VLOOKUP(F109,'RW-&gt;SW'!$A$4:$G$44,3,TRUE),VLOOKUP(F109,'RW-&gt;SW'!$H$4:$N$44,3,TRUE)))</f>
        <v/>
      </c>
      <c r="N109" s="35" t="str">
        <f>IF(G109="","",IF($D109="m",VLOOKUP(G109,'RW-&gt;SW'!$A$4:$G$44,4,TRUE),VLOOKUP(G109,'RW-&gt;SW'!$H$4:$N$44,4,TRUE)))</f>
        <v/>
      </c>
      <c r="O109" s="35" t="str">
        <f>IF(H109="","",IF($D109="m",VLOOKUP(H109,'RW-&gt;SW'!$A$4:$G$44,5,TRUE),VLOOKUP(H109,'RW-&gt;SW'!$H$4:$N$44,5,TRUE)))</f>
        <v/>
      </c>
      <c r="P109" s="35" t="str">
        <f>IF(I109="","",IF($D109="m",VLOOKUP(I109,'RW-&gt;SW'!$A$4:$G$44,6,TRUE),VLOOKUP(I109,'RW-&gt;SW'!$H$4:$N$44,6,TRUE)))</f>
        <v/>
      </c>
      <c r="Q109" s="36" t="str">
        <f>IF(J109="","",IF($D109="m",VLOOKUP(J109,'RW-&gt;SW'!$A$4:$G$44,7,TRUE),VLOOKUP(J109,'RW-&gt;SW'!$H$4:$N$44,7,TRUE)))</f>
        <v/>
      </c>
      <c r="R109" s="40" t="str">
        <f t="shared" si="5"/>
        <v/>
      </c>
      <c r="S109" s="36" t="str">
        <f>IF(R109="","",VLOOKUP($R109,'RW-&gt;SW'!$P$3:$Q$46,2,TRUE))</f>
        <v/>
      </c>
      <c r="T109" s="89" t="str">
        <f>IF(ISERROR('Berechnung TYP'!Q105)=TRUE,"",'Berechnung TYP'!Q105)</f>
        <v/>
      </c>
      <c r="U109" s="35" t="str">
        <f>IF(ISERROR('Berechnung TYP'!G105)=TRUE,"",'Berechnung TYP'!G105)</f>
        <v/>
      </c>
      <c r="V109" s="35" t="str">
        <f>IF(ISERROR('Berechnung TYP'!H105)=TRUE,"",'Berechnung TYP'!H105)</f>
        <v/>
      </c>
      <c r="W109" s="36" t="str">
        <f>IF(ISERROR('Berechnung TYP'!I105)=TRUE,"",'Berechnung TYP'!I105)</f>
        <v/>
      </c>
      <c r="X109" s="70"/>
    </row>
    <row r="110" spans="1:24" x14ac:dyDescent="0.25">
      <c r="A110" s="45">
        <v>102</v>
      </c>
      <c r="B110" s="40" t="str">
        <f>IF(Urliste!B107&lt;&gt;0,Urliste!B107,"")</f>
        <v/>
      </c>
      <c r="C110" s="45" t="str">
        <f t="shared" si="6"/>
        <v/>
      </c>
      <c r="D110" s="45" t="str">
        <f>IF(Urliste!C107&lt;&gt;0,Urliste!C107,"")</f>
        <v/>
      </c>
      <c r="E110" s="40" t="str">
        <f>IF(OR(D110="m",D110="w"),Urliste!$D107+Urliste!$J107+Urliste!$P107+Urliste!$V107+Urliste!$AB107+Urliste!$AH107+Urliste!$AN107+Urliste!$AT107+Urliste!$AZ107+Urliste!$BF107,"")</f>
        <v/>
      </c>
      <c r="F110" s="35" t="str">
        <f>IF(OR(D110="m",D110="w"),Urliste!$E107+Urliste!$K107+Urliste!$Q107+Urliste!$W107+Urliste!$AC107+Urliste!$AI107+Urliste!$AO107+Urliste!$AU107+Urliste!$BA107+Urliste!$BG107,"")</f>
        <v/>
      </c>
      <c r="G110" s="35" t="str">
        <f>IF(OR(D110="m",D110="w"),Urliste!$F107+Urliste!$L107+Urliste!$R107+Urliste!$X107+Urliste!$AD107+Urliste!$AJ107+Urliste!$AP107+Urliste!$AV107+Urliste!$BB107+Urliste!$BH107,"")</f>
        <v/>
      </c>
      <c r="H110" s="35" t="str">
        <f>IF(OR(D110="m",D110="w"),Urliste!$G107+Urliste!$M107+Urliste!$S107+Urliste!$Y107+Urliste!$AE107+Urliste!$AK107+Urliste!$AQ107+Urliste!$AW107+Urliste!$BC107+Urliste!$BI107,"")</f>
        <v/>
      </c>
      <c r="I110" s="35" t="str">
        <f>IF(OR(D110="m",D110="w"),Urliste!$H107+Urliste!$N107+Urliste!$T107+Urliste!$Z107+Urliste!$AF107+Urliste!$AL107+Urliste!$AR107+Urliste!$AX107+Urliste!$BD107+Urliste!$BJ107,"")</f>
        <v/>
      </c>
      <c r="J110" s="36" t="str">
        <f>IF(OR(D110="m",D110="w"),Urliste!$I107+Urliste!$O107+Urliste!$U107+Urliste!$AA107+Urliste!$AG107+Urliste!$AM107+Urliste!$AS107+Urliste!$AY107+Urliste!$BE107+Urliste!$BK107,"")</f>
        <v/>
      </c>
      <c r="K110" s="35"/>
      <c r="L110" s="40" t="str">
        <f>IF(E110="","",IF($D110="m",VLOOKUP(E110,'RW-&gt;SW'!$A$4:$G$44,2,TRUE),VLOOKUP(E110,'RW-&gt;SW'!$H$4:$N$44,2,TRUE)))</f>
        <v/>
      </c>
      <c r="M110" s="35" t="str">
        <f>IF(F110="","",IF($D110="m",VLOOKUP(F110,'RW-&gt;SW'!$A$4:$G$44,3,TRUE),VLOOKUP(F110,'RW-&gt;SW'!$H$4:$N$44,3,TRUE)))</f>
        <v/>
      </c>
      <c r="N110" s="35" t="str">
        <f>IF(G110="","",IF($D110="m",VLOOKUP(G110,'RW-&gt;SW'!$A$4:$G$44,4,TRUE),VLOOKUP(G110,'RW-&gt;SW'!$H$4:$N$44,4,TRUE)))</f>
        <v/>
      </c>
      <c r="O110" s="35" t="str">
        <f>IF(H110="","",IF($D110="m",VLOOKUP(H110,'RW-&gt;SW'!$A$4:$G$44,5,TRUE),VLOOKUP(H110,'RW-&gt;SW'!$H$4:$N$44,5,TRUE)))</f>
        <v/>
      </c>
      <c r="P110" s="35" t="str">
        <f>IF(I110="","",IF($D110="m",VLOOKUP(I110,'RW-&gt;SW'!$A$4:$G$44,6,TRUE),VLOOKUP(I110,'RW-&gt;SW'!$H$4:$N$44,6,TRUE)))</f>
        <v/>
      </c>
      <c r="Q110" s="36" t="str">
        <f>IF(J110="","",IF($D110="m",VLOOKUP(J110,'RW-&gt;SW'!$A$4:$G$44,7,TRUE),VLOOKUP(J110,'RW-&gt;SW'!$H$4:$N$44,7,TRUE)))</f>
        <v/>
      </c>
      <c r="R110" s="40" t="str">
        <f t="shared" si="5"/>
        <v/>
      </c>
      <c r="S110" s="36" t="str">
        <f>IF(R110="","",VLOOKUP($R110,'RW-&gt;SW'!$P$3:$Q$46,2,TRUE))</f>
        <v/>
      </c>
      <c r="T110" s="89" t="str">
        <f>IF(ISERROR('Berechnung TYP'!Q106)=TRUE,"",'Berechnung TYP'!Q106)</f>
        <v/>
      </c>
      <c r="U110" s="35" t="str">
        <f>IF(ISERROR('Berechnung TYP'!G106)=TRUE,"",'Berechnung TYP'!G106)</f>
        <v/>
      </c>
      <c r="V110" s="35" t="str">
        <f>IF(ISERROR('Berechnung TYP'!H106)=TRUE,"",'Berechnung TYP'!H106)</f>
        <v/>
      </c>
      <c r="W110" s="36" t="str">
        <f>IF(ISERROR('Berechnung TYP'!I106)=TRUE,"",'Berechnung TYP'!I106)</f>
        <v/>
      </c>
      <c r="X110" s="70"/>
    </row>
    <row r="111" spans="1:24" x14ac:dyDescent="0.25">
      <c r="A111" s="45">
        <v>103</v>
      </c>
      <c r="B111" s="40" t="str">
        <f>IF(Urliste!B108&lt;&gt;0,Urliste!B108,"")</f>
        <v/>
      </c>
      <c r="C111" s="45" t="str">
        <f t="shared" si="6"/>
        <v/>
      </c>
      <c r="D111" s="45" t="str">
        <f>IF(Urliste!C108&lt;&gt;0,Urliste!C108,"")</f>
        <v/>
      </c>
      <c r="E111" s="40" t="str">
        <f>IF(OR(D111="m",D111="w"),Urliste!$D108+Urliste!$J108+Urliste!$P108+Urliste!$V108+Urliste!$AB108+Urliste!$AH108+Urliste!$AN108+Urliste!$AT108+Urliste!$AZ108+Urliste!$BF108,"")</f>
        <v/>
      </c>
      <c r="F111" s="35" t="str">
        <f>IF(OR(D111="m",D111="w"),Urliste!$E108+Urliste!$K108+Urliste!$Q108+Urliste!$W108+Urliste!$AC108+Urliste!$AI108+Urliste!$AO108+Urliste!$AU108+Urliste!$BA108+Urliste!$BG108,"")</f>
        <v/>
      </c>
      <c r="G111" s="35" t="str">
        <f>IF(OR(D111="m",D111="w"),Urliste!$F108+Urliste!$L108+Urliste!$R108+Urliste!$X108+Urliste!$AD108+Urliste!$AJ108+Urliste!$AP108+Urliste!$AV108+Urliste!$BB108+Urliste!$BH108,"")</f>
        <v/>
      </c>
      <c r="H111" s="35" t="str">
        <f>IF(OR(D111="m",D111="w"),Urliste!$G108+Urliste!$M108+Urliste!$S108+Urliste!$Y108+Urliste!$AE108+Urliste!$AK108+Urliste!$AQ108+Urliste!$AW108+Urliste!$BC108+Urliste!$BI108,"")</f>
        <v/>
      </c>
      <c r="I111" s="35" t="str">
        <f>IF(OR(D111="m",D111="w"),Urliste!$H108+Urliste!$N108+Urliste!$T108+Urliste!$Z108+Urliste!$AF108+Urliste!$AL108+Urliste!$AR108+Urliste!$AX108+Urliste!$BD108+Urliste!$BJ108,"")</f>
        <v/>
      </c>
      <c r="J111" s="36" t="str">
        <f>IF(OR(D111="m",D111="w"),Urliste!$I108+Urliste!$O108+Urliste!$U108+Urliste!$AA108+Urliste!$AG108+Urliste!$AM108+Urliste!$AS108+Urliste!$AY108+Urliste!$BE108+Urliste!$BK108,"")</f>
        <v/>
      </c>
      <c r="K111" s="35"/>
      <c r="L111" s="40" t="str">
        <f>IF(E111="","",IF($D111="m",VLOOKUP(E111,'RW-&gt;SW'!$A$4:$G$44,2,TRUE),VLOOKUP(E111,'RW-&gt;SW'!$H$4:$N$44,2,TRUE)))</f>
        <v/>
      </c>
      <c r="M111" s="35" t="str">
        <f>IF(F111="","",IF($D111="m",VLOOKUP(F111,'RW-&gt;SW'!$A$4:$G$44,3,TRUE),VLOOKUP(F111,'RW-&gt;SW'!$H$4:$N$44,3,TRUE)))</f>
        <v/>
      </c>
      <c r="N111" s="35" t="str">
        <f>IF(G111="","",IF($D111="m",VLOOKUP(G111,'RW-&gt;SW'!$A$4:$G$44,4,TRUE),VLOOKUP(G111,'RW-&gt;SW'!$H$4:$N$44,4,TRUE)))</f>
        <v/>
      </c>
      <c r="O111" s="35" t="str">
        <f>IF(H111="","",IF($D111="m",VLOOKUP(H111,'RW-&gt;SW'!$A$4:$G$44,5,TRUE),VLOOKUP(H111,'RW-&gt;SW'!$H$4:$N$44,5,TRUE)))</f>
        <v/>
      </c>
      <c r="P111" s="35" t="str">
        <f>IF(I111="","",IF($D111="m",VLOOKUP(I111,'RW-&gt;SW'!$A$4:$G$44,6,TRUE),VLOOKUP(I111,'RW-&gt;SW'!$H$4:$N$44,6,TRUE)))</f>
        <v/>
      </c>
      <c r="Q111" s="36" t="str">
        <f>IF(J111="","",IF($D111="m",VLOOKUP(J111,'RW-&gt;SW'!$A$4:$G$44,7,TRUE),VLOOKUP(J111,'RW-&gt;SW'!$H$4:$N$44,7,TRUE)))</f>
        <v/>
      </c>
      <c r="R111" s="40" t="str">
        <f t="shared" si="5"/>
        <v/>
      </c>
      <c r="S111" s="36" t="str">
        <f>IF(R111="","",VLOOKUP($R111,'RW-&gt;SW'!$P$3:$Q$46,2,TRUE))</f>
        <v/>
      </c>
      <c r="T111" s="89" t="str">
        <f>IF(ISERROR('Berechnung TYP'!Q107)=TRUE,"",'Berechnung TYP'!Q107)</f>
        <v/>
      </c>
      <c r="U111" s="35" t="str">
        <f>IF(ISERROR('Berechnung TYP'!G107)=TRUE,"",'Berechnung TYP'!G107)</f>
        <v/>
      </c>
      <c r="V111" s="35" t="str">
        <f>IF(ISERROR('Berechnung TYP'!H107)=TRUE,"",'Berechnung TYP'!H107)</f>
        <v/>
      </c>
      <c r="W111" s="36" t="str">
        <f>IF(ISERROR('Berechnung TYP'!I107)=TRUE,"",'Berechnung TYP'!I107)</f>
        <v/>
      </c>
      <c r="X111" s="70"/>
    </row>
    <row r="112" spans="1:24" x14ac:dyDescent="0.25">
      <c r="A112" s="45">
        <v>104</v>
      </c>
      <c r="B112" s="40" t="str">
        <f>IF(Urliste!B109&lt;&gt;0,Urliste!B109,"")</f>
        <v/>
      </c>
      <c r="C112" s="45" t="str">
        <f t="shared" si="6"/>
        <v/>
      </c>
      <c r="D112" s="45" t="str">
        <f>IF(Urliste!C109&lt;&gt;0,Urliste!C109,"")</f>
        <v/>
      </c>
      <c r="E112" s="40" t="str">
        <f>IF(OR(D112="m",D112="w"),Urliste!$D109+Urliste!$J109+Urliste!$P109+Urliste!$V109+Urliste!$AB109+Urliste!$AH109+Urliste!$AN109+Urliste!$AT109+Urliste!$AZ109+Urliste!$BF109,"")</f>
        <v/>
      </c>
      <c r="F112" s="35" t="str">
        <f>IF(OR(D112="m",D112="w"),Urliste!$E109+Urliste!$K109+Urliste!$Q109+Urliste!$W109+Urliste!$AC109+Urliste!$AI109+Urliste!$AO109+Urliste!$AU109+Urliste!$BA109+Urliste!$BG109,"")</f>
        <v/>
      </c>
      <c r="G112" s="35" t="str">
        <f>IF(OR(D112="m",D112="w"),Urliste!$F109+Urliste!$L109+Urliste!$R109+Urliste!$X109+Urliste!$AD109+Urliste!$AJ109+Urliste!$AP109+Urliste!$AV109+Urliste!$BB109+Urliste!$BH109,"")</f>
        <v/>
      </c>
      <c r="H112" s="35" t="str">
        <f>IF(OR(D112="m",D112="w"),Urliste!$G109+Urliste!$M109+Urliste!$S109+Urliste!$Y109+Urliste!$AE109+Urliste!$AK109+Urliste!$AQ109+Urliste!$AW109+Urliste!$BC109+Urliste!$BI109,"")</f>
        <v/>
      </c>
      <c r="I112" s="35" t="str">
        <f>IF(OR(D112="m",D112="w"),Urliste!$H109+Urliste!$N109+Urliste!$T109+Urliste!$Z109+Urliste!$AF109+Urliste!$AL109+Urliste!$AR109+Urliste!$AX109+Urliste!$BD109+Urliste!$BJ109,"")</f>
        <v/>
      </c>
      <c r="J112" s="36" t="str">
        <f>IF(OR(D112="m",D112="w"),Urliste!$I109+Urliste!$O109+Urliste!$U109+Urliste!$AA109+Urliste!$AG109+Urliste!$AM109+Urliste!$AS109+Urliste!$AY109+Urliste!$BE109+Urliste!$BK109,"")</f>
        <v/>
      </c>
      <c r="K112" s="35"/>
      <c r="L112" s="40" t="str">
        <f>IF(E112="","",IF($D112="m",VLOOKUP(E112,'RW-&gt;SW'!$A$4:$G$44,2,TRUE),VLOOKUP(E112,'RW-&gt;SW'!$H$4:$N$44,2,TRUE)))</f>
        <v/>
      </c>
      <c r="M112" s="35" t="str">
        <f>IF(F112="","",IF($D112="m",VLOOKUP(F112,'RW-&gt;SW'!$A$4:$G$44,3,TRUE),VLOOKUP(F112,'RW-&gt;SW'!$H$4:$N$44,3,TRUE)))</f>
        <v/>
      </c>
      <c r="N112" s="35" t="str">
        <f>IF(G112="","",IF($D112="m",VLOOKUP(G112,'RW-&gt;SW'!$A$4:$G$44,4,TRUE),VLOOKUP(G112,'RW-&gt;SW'!$H$4:$N$44,4,TRUE)))</f>
        <v/>
      </c>
      <c r="O112" s="35" t="str">
        <f>IF(H112="","",IF($D112="m",VLOOKUP(H112,'RW-&gt;SW'!$A$4:$G$44,5,TRUE),VLOOKUP(H112,'RW-&gt;SW'!$H$4:$N$44,5,TRUE)))</f>
        <v/>
      </c>
      <c r="P112" s="35" t="str">
        <f>IF(I112="","",IF($D112="m",VLOOKUP(I112,'RW-&gt;SW'!$A$4:$G$44,6,TRUE),VLOOKUP(I112,'RW-&gt;SW'!$H$4:$N$44,6,TRUE)))</f>
        <v/>
      </c>
      <c r="Q112" s="36" t="str">
        <f>IF(J112="","",IF($D112="m",VLOOKUP(J112,'RW-&gt;SW'!$A$4:$G$44,7,TRUE),VLOOKUP(J112,'RW-&gt;SW'!$H$4:$N$44,7,TRUE)))</f>
        <v/>
      </c>
      <c r="R112" s="40" t="str">
        <f t="shared" si="5"/>
        <v/>
      </c>
      <c r="S112" s="36" t="str">
        <f>IF(R112="","",VLOOKUP($R112,'RW-&gt;SW'!$P$3:$Q$46,2,TRUE))</f>
        <v/>
      </c>
      <c r="T112" s="89" t="str">
        <f>IF(ISERROR('Berechnung TYP'!Q108)=TRUE,"",'Berechnung TYP'!Q108)</f>
        <v/>
      </c>
      <c r="U112" s="35" t="str">
        <f>IF(ISERROR('Berechnung TYP'!G108)=TRUE,"",'Berechnung TYP'!G108)</f>
        <v/>
      </c>
      <c r="V112" s="35" t="str">
        <f>IF(ISERROR('Berechnung TYP'!H108)=TRUE,"",'Berechnung TYP'!H108)</f>
        <v/>
      </c>
      <c r="W112" s="36" t="str">
        <f>IF(ISERROR('Berechnung TYP'!I108)=TRUE,"",'Berechnung TYP'!I108)</f>
        <v/>
      </c>
      <c r="X112" s="70"/>
    </row>
    <row r="113" spans="1:24" x14ac:dyDescent="0.25">
      <c r="A113" s="45">
        <v>105</v>
      </c>
      <c r="B113" s="40" t="str">
        <f>IF(Urliste!B110&lt;&gt;0,Urliste!B110,"")</f>
        <v/>
      </c>
      <c r="C113" s="45" t="str">
        <f t="shared" si="6"/>
        <v/>
      </c>
      <c r="D113" s="45" t="str">
        <f>IF(Urliste!C110&lt;&gt;0,Urliste!C110,"")</f>
        <v/>
      </c>
      <c r="E113" s="40" t="str">
        <f>IF(OR(D113="m",D113="w"),Urliste!$D110+Urliste!$J110+Urliste!$P110+Urliste!$V110+Urliste!$AB110+Urliste!$AH110+Urliste!$AN110+Urliste!$AT110+Urliste!$AZ110+Urliste!$BF110,"")</f>
        <v/>
      </c>
      <c r="F113" s="35" t="str">
        <f>IF(OR(D113="m",D113="w"),Urliste!$E110+Urliste!$K110+Urliste!$Q110+Urliste!$W110+Urliste!$AC110+Urliste!$AI110+Urliste!$AO110+Urliste!$AU110+Urliste!$BA110+Urliste!$BG110,"")</f>
        <v/>
      </c>
      <c r="G113" s="35" t="str">
        <f>IF(OR(D113="m",D113="w"),Urliste!$F110+Urliste!$L110+Urliste!$R110+Urliste!$X110+Urliste!$AD110+Urliste!$AJ110+Urliste!$AP110+Urliste!$AV110+Urliste!$BB110+Urliste!$BH110,"")</f>
        <v/>
      </c>
      <c r="H113" s="35" t="str">
        <f>IF(OR(D113="m",D113="w"),Urliste!$G110+Urliste!$M110+Urliste!$S110+Urliste!$Y110+Urliste!$AE110+Urliste!$AK110+Urliste!$AQ110+Urliste!$AW110+Urliste!$BC110+Urliste!$BI110,"")</f>
        <v/>
      </c>
      <c r="I113" s="35" t="str">
        <f>IF(OR(D113="m",D113="w"),Urliste!$H110+Urliste!$N110+Urliste!$T110+Urliste!$Z110+Urliste!$AF110+Urliste!$AL110+Urliste!$AR110+Urliste!$AX110+Urliste!$BD110+Urliste!$BJ110,"")</f>
        <v/>
      </c>
      <c r="J113" s="36" t="str">
        <f>IF(OR(D113="m",D113="w"),Urliste!$I110+Urliste!$O110+Urliste!$U110+Urliste!$AA110+Urliste!$AG110+Urliste!$AM110+Urliste!$AS110+Urliste!$AY110+Urliste!$BE110+Urliste!$BK110,"")</f>
        <v/>
      </c>
      <c r="K113" s="35"/>
      <c r="L113" s="40" t="str">
        <f>IF(E113="","",IF($D113="m",VLOOKUP(E113,'RW-&gt;SW'!$A$4:$G$44,2,TRUE),VLOOKUP(E113,'RW-&gt;SW'!$H$4:$N$44,2,TRUE)))</f>
        <v/>
      </c>
      <c r="M113" s="35" t="str">
        <f>IF(F113="","",IF($D113="m",VLOOKUP(F113,'RW-&gt;SW'!$A$4:$G$44,3,TRUE),VLOOKUP(F113,'RW-&gt;SW'!$H$4:$N$44,3,TRUE)))</f>
        <v/>
      </c>
      <c r="N113" s="35" t="str">
        <f>IF(G113="","",IF($D113="m",VLOOKUP(G113,'RW-&gt;SW'!$A$4:$G$44,4,TRUE),VLOOKUP(G113,'RW-&gt;SW'!$H$4:$N$44,4,TRUE)))</f>
        <v/>
      </c>
      <c r="O113" s="35" t="str">
        <f>IF(H113="","",IF($D113="m",VLOOKUP(H113,'RW-&gt;SW'!$A$4:$G$44,5,TRUE),VLOOKUP(H113,'RW-&gt;SW'!$H$4:$N$44,5,TRUE)))</f>
        <v/>
      </c>
      <c r="P113" s="35" t="str">
        <f>IF(I113="","",IF($D113="m",VLOOKUP(I113,'RW-&gt;SW'!$A$4:$G$44,6,TRUE),VLOOKUP(I113,'RW-&gt;SW'!$H$4:$N$44,6,TRUE)))</f>
        <v/>
      </c>
      <c r="Q113" s="36" t="str">
        <f>IF(J113="","",IF($D113="m",VLOOKUP(J113,'RW-&gt;SW'!$A$4:$G$44,7,TRUE),VLOOKUP(J113,'RW-&gt;SW'!$H$4:$N$44,7,TRUE)))</f>
        <v/>
      </c>
      <c r="R113" s="40" t="str">
        <f t="shared" si="5"/>
        <v/>
      </c>
      <c r="S113" s="36" t="str">
        <f>IF(R113="","",VLOOKUP($R113,'RW-&gt;SW'!$P$3:$Q$46,2,TRUE))</f>
        <v/>
      </c>
      <c r="T113" s="89" t="str">
        <f>IF(ISERROR('Berechnung TYP'!Q109)=TRUE,"",'Berechnung TYP'!Q109)</f>
        <v/>
      </c>
      <c r="U113" s="35" t="str">
        <f>IF(ISERROR('Berechnung TYP'!G109)=TRUE,"",'Berechnung TYP'!G109)</f>
        <v/>
      </c>
      <c r="V113" s="35" t="str">
        <f>IF(ISERROR('Berechnung TYP'!H109)=TRUE,"",'Berechnung TYP'!H109)</f>
        <v/>
      </c>
      <c r="W113" s="36" t="str">
        <f>IF(ISERROR('Berechnung TYP'!I109)=TRUE,"",'Berechnung TYP'!I109)</f>
        <v/>
      </c>
      <c r="X113" s="70"/>
    </row>
    <row r="114" spans="1:24" x14ac:dyDescent="0.25">
      <c r="A114" s="45">
        <v>106</v>
      </c>
      <c r="B114" s="40" t="str">
        <f>IF(Urliste!B111&lt;&gt;0,Urliste!B111,"")</f>
        <v/>
      </c>
      <c r="C114" s="45" t="str">
        <f t="shared" si="6"/>
        <v/>
      </c>
      <c r="D114" s="45" t="str">
        <f>IF(Urliste!C111&lt;&gt;0,Urliste!C111,"")</f>
        <v/>
      </c>
      <c r="E114" s="40" t="str">
        <f>IF(OR(D114="m",D114="w"),Urliste!$D111+Urliste!$J111+Urliste!$P111+Urliste!$V111+Urliste!$AB111+Urliste!$AH111+Urliste!$AN111+Urliste!$AT111+Urliste!$AZ111+Urliste!$BF111,"")</f>
        <v/>
      </c>
      <c r="F114" s="35" t="str">
        <f>IF(OR(D114="m",D114="w"),Urliste!$E111+Urliste!$K111+Urliste!$Q111+Urliste!$W111+Urliste!$AC111+Urliste!$AI111+Urliste!$AO111+Urliste!$AU111+Urliste!$BA111+Urliste!$BG111,"")</f>
        <v/>
      </c>
      <c r="G114" s="35" t="str">
        <f>IF(OR(D114="m",D114="w"),Urliste!$F111+Urliste!$L111+Urliste!$R111+Urliste!$X111+Urliste!$AD111+Urliste!$AJ111+Urliste!$AP111+Urliste!$AV111+Urliste!$BB111+Urliste!$BH111,"")</f>
        <v/>
      </c>
      <c r="H114" s="35" t="str">
        <f>IF(OR(D114="m",D114="w"),Urliste!$G111+Urliste!$M111+Urliste!$S111+Urliste!$Y111+Urliste!$AE111+Urliste!$AK111+Urliste!$AQ111+Urliste!$AW111+Urliste!$BC111+Urliste!$BI111,"")</f>
        <v/>
      </c>
      <c r="I114" s="35" t="str">
        <f>IF(OR(D114="m",D114="w"),Urliste!$H111+Urliste!$N111+Urliste!$T111+Urliste!$Z111+Urliste!$AF111+Urliste!$AL111+Urliste!$AR111+Urliste!$AX111+Urliste!$BD111+Urliste!$BJ111,"")</f>
        <v/>
      </c>
      <c r="J114" s="36" t="str">
        <f>IF(OR(D114="m",D114="w"),Urliste!$I111+Urliste!$O111+Urliste!$U111+Urliste!$AA111+Urliste!$AG111+Urliste!$AM111+Urliste!$AS111+Urliste!$AY111+Urliste!$BE111+Urliste!$BK111,"")</f>
        <v/>
      </c>
      <c r="K114" s="35"/>
      <c r="L114" s="40" t="str">
        <f>IF(E114="","",IF($D114="m",VLOOKUP(E114,'RW-&gt;SW'!$A$4:$G$44,2,TRUE),VLOOKUP(E114,'RW-&gt;SW'!$H$4:$N$44,2,TRUE)))</f>
        <v/>
      </c>
      <c r="M114" s="35" t="str">
        <f>IF(F114="","",IF($D114="m",VLOOKUP(F114,'RW-&gt;SW'!$A$4:$G$44,3,TRUE),VLOOKUP(F114,'RW-&gt;SW'!$H$4:$N$44,3,TRUE)))</f>
        <v/>
      </c>
      <c r="N114" s="35" t="str">
        <f>IF(G114="","",IF($D114="m",VLOOKUP(G114,'RW-&gt;SW'!$A$4:$G$44,4,TRUE),VLOOKUP(G114,'RW-&gt;SW'!$H$4:$N$44,4,TRUE)))</f>
        <v/>
      </c>
      <c r="O114" s="35" t="str">
        <f>IF(H114="","",IF($D114="m",VLOOKUP(H114,'RW-&gt;SW'!$A$4:$G$44,5,TRUE),VLOOKUP(H114,'RW-&gt;SW'!$H$4:$N$44,5,TRUE)))</f>
        <v/>
      </c>
      <c r="P114" s="35" t="str">
        <f>IF(I114="","",IF($D114="m",VLOOKUP(I114,'RW-&gt;SW'!$A$4:$G$44,6,TRUE),VLOOKUP(I114,'RW-&gt;SW'!$H$4:$N$44,6,TRUE)))</f>
        <v/>
      </c>
      <c r="Q114" s="36" t="str">
        <f>IF(J114="","",IF($D114="m",VLOOKUP(J114,'RW-&gt;SW'!$A$4:$G$44,7,TRUE),VLOOKUP(J114,'RW-&gt;SW'!$H$4:$N$44,7,TRUE)))</f>
        <v/>
      </c>
      <c r="R114" s="40" t="str">
        <f t="shared" si="5"/>
        <v/>
      </c>
      <c r="S114" s="36" t="str">
        <f>IF(R114="","",VLOOKUP($R114,'RW-&gt;SW'!$P$3:$Q$46,2,TRUE))</f>
        <v/>
      </c>
      <c r="T114" s="89" t="str">
        <f>IF(ISERROR('Berechnung TYP'!Q110)=TRUE,"",'Berechnung TYP'!Q110)</f>
        <v/>
      </c>
      <c r="U114" s="35" t="str">
        <f>IF(ISERROR('Berechnung TYP'!G110)=TRUE,"",'Berechnung TYP'!G110)</f>
        <v/>
      </c>
      <c r="V114" s="35" t="str">
        <f>IF(ISERROR('Berechnung TYP'!H110)=TRUE,"",'Berechnung TYP'!H110)</f>
        <v/>
      </c>
      <c r="W114" s="36" t="str">
        <f>IF(ISERROR('Berechnung TYP'!I110)=TRUE,"",'Berechnung TYP'!I110)</f>
        <v/>
      </c>
      <c r="X114" s="70"/>
    </row>
    <row r="115" spans="1:24" x14ac:dyDescent="0.25">
      <c r="A115" s="45">
        <v>107</v>
      </c>
      <c r="B115" s="40" t="str">
        <f>IF(Urliste!B112&lt;&gt;0,Urliste!B112,"")</f>
        <v/>
      </c>
      <c r="C115" s="45" t="str">
        <f t="shared" si="6"/>
        <v/>
      </c>
      <c r="D115" s="45" t="str">
        <f>IF(Urliste!C112&lt;&gt;0,Urliste!C112,"")</f>
        <v/>
      </c>
      <c r="E115" s="40" t="str">
        <f>IF(OR(D115="m",D115="w"),Urliste!$D112+Urliste!$J112+Urliste!$P112+Urliste!$V112+Urliste!$AB112+Urliste!$AH112+Urliste!$AN112+Urliste!$AT112+Urliste!$AZ112+Urliste!$BF112,"")</f>
        <v/>
      </c>
      <c r="F115" s="35" t="str">
        <f>IF(OR(D115="m",D115="w"),Urliste!$E112+Urliste!$K112+Urliste!$Q112+Urliste!$W112+Urliste!$AC112+Urliste!$AI112+Urliste!$AO112+Urliste!$AU112+Urliste!$BA112+Urliste!$BG112,"")</f>
        <v/>
      </c>
      <c r="G115" s="35" t="str">
        <f>IF(OR(D115="m",D115="w"),Urliste!$F112+Urliste!$L112+Urliste!$R112+Urliste!$X112+Urliste!$AD112+Urliste!$AJ112+Urliste!$AP112+Urliste!$AV112+Urliste!$BB112+Urliste!$BH112,"")</f>
        <v/>
      </c>
      <c r="H115" s="35" t="str">
        <f>IF(OR(D115="m",D115="w"),Urliste!$G112+Urliste!$M112+Urliste!$S112+Urliste!$Y112+Urliste!$AE112+Urliste!$AK112+Urliste!$AQ112+Urliste!$AW112+Urliste!$BC112+Urliste!$BI112,"")</f>
        <v/>
      </c>
      <c r="I115" s="35" t="str">
        <f>IF(OR(D115="m",D115="w"),Urliste!$H112+Urliste!$N112+Urliste!$T112+Urliste!$Z112+Urliste!$AF112+Urliste!$AL112+Urliste!$AR112+Urliste!$AX112+Urliste!$BD112+Urliste!$BJ112,"")</f>
        <v/>
      </c>
      <c r="J115" s="36" t="str">
        <f>IF(OR(D115="m",D115="w"),Urliste!$I112+Urliste!$O112+Urliste!$U112+Urliste!$AA112+Urliste!$AG112+Urliste!$AM112+Urliste!$AS112+Urliste!$AY112+Urliste!$BE112+Urliste!$BK112,"")</f>
        <v/>
      </c>
      <c r="K115" s="35"/>
      <c r="L115" s="40" t="str">
        <f>IF(E115="","",IF($D115="m",VLOOKUP(E115,'RW-&gt;SW'!$A$4:$G$44,2,TRUE),VLOOKUP(E115,'RW-&gt;SW'!$H$4:$N$44,2,TRUE)))</f>
        <v/>
      </c>
      <c r="M115" s="35" t="str">
        <f>IF(F115="","",IF($D115="m",VLOOKUP(F115,'RW-&gt;SW'!$A$4:$G$44,3,TRUE),VLOOKUP(F115,'RW-&gt;SW'!$H$4:$N$44,3,TRUE)))</f>
        <v/>
      </c>
      <c r="N115" s="35" t="str">
        <f>IF(G115="","",IF($D115="m",VLOOKUP(G115,'RW-&gt;SW'!$A$4:$G$44,4,TRUE),VLOOKUP(G115,'RW-&gt;SW'!$H$4:$N$44,4,TRUE)))</f>
        <v/>
      </c>
      <c r="O115" s="35" t="str">
        <f>IF(H115="","",IF($D115="m",VLOOKUP(H115,'RW-&gt;SW'!$A$4:$G$44,5,TRUE),VLOOKUP(H115,'RW-&gt;SW'!$H$4:$N$44,5,TRUE)))</f>
        <v/>
      </c>
      <c r="P115" s="35" t="str">
        <f>IF(I115="","",IF($D115="m",VLOOKUP(I115,'RW-&gt;SW'!$A$4:$G$44,6,TRUE),VLOOKUP(I115,'RW-&gt;SW'!$H$4:$N$44,6,TRUE)))</f>
        <v/>
      </c>
      <c r="Q115" s="36" t="str">
        <f>IF(J115="","",IF($D115="m",VLOOKUP(J115,'RW-&gt;SW'!$A$4:$G$44,7,TRUE),VLOOKUP(J115,'RW-&gt;SW'!$H$4:$N$44,7,TRUE)))</f>
        <v/>
      </c>
      <c r="R115" s="40" t="str">
        <f t="shared" si="5"/>
        <v/>
      </c>
      <c r="S115" s="36" t="str">
        <f>IF(R115="","",VLOOKUP($R115,'RW-&gt;SW'!$P$3:$Q$46,2,TRUE))</f>
        <v/>
      </c>
      <c r="T115" s="89" t="str">
        <f>IF(ISERROR('Berechnung TYP'!Q111)=TRUE,"",'Berechnung TYP'!Q111)</f>
        <v/>
      </c>
      <c r="U115" s="35" t="str">
        <f>IF(ISERROR('Berechnung TYP'!G111)=TRUE,"",'Berechnung TYP'!G111)</f>
        <v/>
      </c>
      <c r="V115" s="35" t="str">
        <f>IF(ISERROR('Berechnung TYP'!H111)=TRUE,"",'Berechnung TYP'!H111)</f>
        <v/>
      </c>
      <c r="W115" s="36" t="str">
        <f>IF(ISERROR('Berechnung TYP'!I111)=TRUE,"",'Berechnung TYP'!I111)</f>
        <v/>
      </c>
      <c r="X115" s="70"/>
    </row>
    <row r="116" spans="1:24" x14ac:dyDescent="0.25">
      <c r="A116" s="45">
        <v>108</v>
      </c>
      <c r="B116" s="40" t="str">
        <f>IF(Urliste!B113&lt;&gt;0,Urliste!B113,"")</f>
        <v/>
      </c>
      <c r="C116" s="45" t="str">
        <f t="shared" si="6"/>
        <v/>
      </c>
      <c r="D116" s="45" t="str">
        <f>IF(Urliste!C113&lt;&gt;0,Urliste!C113,"")</f>
        <v/>
      </c>
      <c r="E116" s="40" t="str">
        <f>IF(OR(D116="m",D116="w"),Urliste!$D113+Urliste!$J113+Urliste!$P113+Urliste!$V113+Urliste!$AB113+Urliste!$AH113+Urliste!$AN113+Urliste!$AT113+Urliste!$AZ113+Urliste!$BF113,"")</f>
        <v/>
      </c>
      <c r="F116" s="35" t="str">
        <f>IF(OR(D116="m",D116="w"),Urliste!$E113+Urliste!$K113+Urliste!$Q113+Urliste!$W113+Urliste!$AC113+Urliste!$AI113+Urliste!$AO113+Urliste!$AU113+Urliste!$BA113+Urliste!$BG113,"")</f>
        <v/>
      </c>
      <c r="G116" s="35" t="str">
        <f>IF(OR(D116="m",D116="w"),Urliste!$F113+Urliste!$L113+Urliste!$R113+Urliste!$X113+Urliste!$AD113+Urliste!$AJ113+Urliste!$AP113+Urliste!$AV113+Urliste!$BB113+Urliste!$BH113,"")</f>
        <v/>
      </c>
      <c r="H116" s="35" t="str">
        <f>IF(OR(D116="m",D116="w"),Urliste!$G113+Urliste!$M113+Urliste!$S113+Urliste!$Y113+Urliste!$AE113+Urliste!$AK113+Urliste!$AQ113+Urliste!$AW113+Urliste!$BC113+Urliste!$BI113,"")</f>
        <v/>
      </c>
      <c r="I116" s="35" t="str">
        <f>IF(OR(D116="m",D116="w"),Urliste!$H113+Urliste!$N113+Urliste!$T113+Urliste!$Z113+Urliste!$AF113+Urliste!$AL113+Urliste!$AR113+Urliste!$AX113+Urliste!$BD113+Urliste!$BJ113,"")</f>
        <v/>
      </c>
      <c r="J116" s="36" t="str">
        <f>IF(OR(D116="m",D116="w"),Urliste!$I113+Urliste!$O113+Urliste!$U113+Urliste!$AA113+Urliste!$AG113+Urliste!$AM113+Urliste!$AS113+Urliste!$AY113+Urliste!$BE113+Urliste!$BK113,"")</f>
        <v/>
      </c>
      <c r="K116" s="35"/>
      <c r="L116" s="40" t="str">
        <f>IF(E116="","",IF($D116="m",VLOOKUP(E116,'RW-&gt;SW'!$A$4:$G$44,2,TRUE),VLOOKUP(E116,'RW-&gt;SW'!$H$4:$N$44,2,TRUE)))</f>
        <v/>
      </c>
      <c r="M116" s="35" t="str">
        <f>IF(F116="","",IF($D116="m",VLOOKUP(F116,'RW-&gt;SW'!$A$4:$G$44,3,TRUE),VLOOKUP(F116,'RW-&gt;SW'!$H$4:$N$44,3,TRUE)))</f>
        <v/>
      </c>
      <c r="N116" s="35" t="str">
        <f>IF(G116="","",IF($D116="m",VLOOKUP(G116,'RW-&gt;SW'!$A$4:$G$44,4,TRUE),VLOOKUP(G116,'RW-&gt;SW'!$H$4:$N$44,4,TRUE)))</f>
        <v/>
      </c>
      <c r="O116" s="35" t="str">
        <f>IF(H116="","",IF($D116="m",VLOOKUP(H116,'RW-&gt;SW'!$A$4:$G$44,5,TRUE),VLOOKUP(H116,'RW-&gt;SW'!$H$4:$N$44,5,TRUE)))</f>
        <v/>
      </c>
      <c r="P116" s="35" t="str">
        <f>IF(I116="","",IF($D116="m",VLOOKUP(I116,'RW-&gt;SW'!$A$4:$G$44,6,TRUE),VLOOKUP(I116,'RW-&gt;SW'!$H$4:$N$44,6,TRUE)))</f>
        <v/>
      </c>
      <c r="Q116" s="36" t="str">
        <f>IF(J116="","",IF($D116="m",VLOOKUP(J116,'RW-&gt;SW'!$A$4:$G$44,7,TRUE),VLOOKUP(J116,'RW-&gt;SW'!$H$4:$N$44,7,TRUE)))</f>
        <v/>
      </c>
      <c r="R116" s="40" t="str">
        <f t="shared" si="5"/>
        <v/>
      </c>
      <c r="S116" s="36" t="str">
        <f>IF(R116="","",VLOOKUP($R116,'RW-&gt;SW'!$P$3:$Q$46,2,TRUE))</f>
        <v/>
      </c>
      <c r="T116" s="89" t="str">
        <f>IF(ISERROR('Berechnung TYP'!Q112)=TRUE,"",'Berechnung TYP'!Q112)</f>
        <v/>
      </c>
      <c r="U116" s="35" t="str">
        <f>IF(ISERROR('Berechnung TYP'!G112)=TRUE,"",'Berechnung TYP'!G112)</f>
        <v/>
      </c>
      <c r="V116" s="35" t="str">
        <f>IF(ISERROR('Berechnung TYP'!H112)=TRUE,"",'Berechnung TYP'!H112)</f>
        <v/>
      </c>
      <c r="W116" s="36" t="str">
        <f>IF(ISERROR('Berechnung TYP'!I112)=TRUE,"",'Berechnung TYP'!I112)</f>
        <v/>
      </c>
      <c r="X116" s="70"/>
    </row>
    <row r="117" spans="1:24" x14ac:dyDescent="0.25">
      <c r="A117" s="45">
        <v>109</v>
      </c>
      <c r="B117" s="40" t="str">
        <f>IF(Urliste!B114&lt;&gt;0,Urliste!B114,"")</f>
        <v/>
      </c>
      <c r="C117" s="45" t="str">
        <f t="shared" si="6"/>
        <v/>
      </c>
      <c r="D117" s="45" t="str">
        <f>IF(Urliste!C114&lt;&gt;0,Urliste!C114,"")</f>
        <v/>
      </c>
      <c r="E117" s="40" t="str">
        <f>IF(OR(D117="m",D117="w"),Urliste!$D114+Urliste!$J114+Urliste!$P114+Urliste!$V114+Urliste!$AB114+Urliste!$AH114+Urliste!$AN114+Urliste!$AT114+Urliste!$AZ114+Urliste!$BF114,"")</f>
        <v/>
      </c>
      <c r="F117" s="35" t="str">
        <f>IF(OR(D117="m",D117="w"),Urliste!$E114+Urliste!$K114+Urliste!$Q114+Urliste!$W114+Urliste!$AC114+Urliste!$AI114+Urliste!$AO114+Urliste!$AU114+Urliste!$BA114+Urliste!$BG114,"")</f>
        <v/>
      </c>
      <c r="G117" s="35" t="str">
        <f>IF(OR(D117="m",D117="w"),Urliste!$F114+Urliste!$L114+Urliste!$R114+Urliste!$X114+Urliste!$AD114+Urliste!$AJ114+Urliste!$AP114+Urliste!$AV114+Urliste!$BB114+Urliste!$BH114,"")</f>
        <v/>
      </c>
      <c r="H117" s="35" t="str">
        <f>IF(OR(D117="m",D117="w"),Urliste!$G114+Urliste!$M114+Urliste!$S114+Urliste!$Y114+Urliste!$AE114+Urliste!$AK114+Urliste!$AQ114+Urliste!$AW114+Urliste!$BC114+Urliste!$BI114,"")</f>
        <v/>
      </c>
      <c r="I117" s="35" t="str">
        <f>IF(OR(D117="m",D117="w"),Urliste!$H114+Urliste!$N114+Urliste!$T114+Urliste!$Z114+Urliste!$AF114+Urliste!$AL114+Urliste!$AR114+Urliste!$AX114+Urliste!$BD114+Urliste!$BJ114,"")</f>
        <v/>
      </c>
      <c r="J117" s="36" t="str">
        <f>IF(OR(D117="m",D117="w"),Urliste!$I114+Urliste!$O114+Urliste!$U114+Urliste!$AA114+Urliste!$AG114+Urliste!$AM114+Urliste!$AS114+Urliste!$AY114+Urliste!$BE114+Urliste!$BK114,"")</f>
        <v/>
      </c>
      <c r="K117" s="35"/>
      <c r="L117" s="40" t="str">
        <f>IF(E117="","",IF($D117="m",VLOOKUP(E117,'RW-&gt;SW'!$A$4:$G$44,2,TRUE),VLOOKUP(E117,'RW-&gt;SW'!$H$4:$N$44,2,TRUE)))</f>
        <v/>
      </c>
      <c r="M117" s="35" t="str">
        <f>IF(F117="","",IF($D117="m",VLOOKUP(F117,'RW-&gt;SW'!$A$4:$G$44,3,TRUE),VLOOKUP(F117,'RW-&gt;SW'!$H$4:$N$44,3,TRUE)))</f>
        <v/>
      </c>
      <c r="N117" s="35" t="str">
        <f>IF(G117="","",IF($D117="m",VLOOKUP(G117,'RW-&gt;SW'!$A$4:$G$44,4,TRUE),VLOOKUP(G117,'RW-&gt;SW'!$H$4:$N$44,4,TRUE)))</f>
        <v/>
      </c>
      <c r="O117" s="35" t="str">
        <f>IF(H117="","",IF($D117="m",VLOOKUP(H117,'RW-&gt;SW'!$A$4:$G$44,5,TRUE),VLOOKUP(H117,'RW-&gt;SW'!$H$4:$N$44,5,TRUE)))</f>
        <v/>
      </c>
      <c r="P117" s="35" t="str">
        <f>IF(I117="","",IF($D117="m",VLOOKUP(I117,'RW-&gt;SW'!$A$4:$G$44,6,TRUE),VLOOKUP(I117,'RW-&gt;SW'!$H$4:$N$44,6,TRUE)))</f>
        <v/>
      </c>
      <c r="Q117" s="36" t="str">
        <f>IF(J117="","",IF($D117="m",VLOOKUP(J117,'RW-&gt;SW'!$A$4:$G$44,7,TRUE),VLOOKUP(J117,'RW-&gt;SW'!$H$4:$N$44,7,TRUE)))</f>
        <v/>
      </c>
      <c r="R117" s="40" t="str">
        <f t="shared" si="5"/>
        <v/>
      </c>
      <c r="S117" s="36" t="str">
        <f>IF(R117="","",VLOOKUP($R117,'RW-&gt;SW'!$P$3:$Q$46,2,TRUE))</f>
        <v/>
      </c>
      <c r="T117" s="89" t="str">
        <f>IF(ISERROR('Berechnung TYP'!Q113)=TRUE,"",'Berechnung TYP'!Q113)</f>
        <v/>
      </c>
      <c r="U117" s="35" t="str">
        <f>IF(ISERROR('Berechnung TYP'!G113)=TRUE,"",'Berechnung TYP'!G113)</f>
        <v/>
      </c>
      <c r="V117" s="35" t="str">
        <f>IF(ISERROR('Berechnung TYP'!H113)=TRUE,"",'Berechnung TYP'!H113)</f>
        <v/>
      </c>
      <c r="W117" s="36" t="str">
        <f>IF(ISERROR('Berechnung TYP'!I113)=TRUE,"",'Berechnung TYP'!I113)</f>
        <v/>
      </c>
      <c r="X117" s="70"/>
    </row>
    <row r="118" spans="1:24" x14ac:dyDescent="0.25">
      <c r="A118" s="45">
        <v>110</v>
      </c>
      <c r="B118" s="40" t="str">
        <f>IF(Urliste!B115&lt;&gt;0,Urliste!B115,"")</f>
        <v/>
      </c>
      <c r="C118" s="45" t="str">
        <f t="shared" si="6"/>
        <v/>
      </c>
      <c r="D118" s="45" t="str">
        <f>IF(Urliste!C115&lt;&gt;0,Urliste!C115,"")</f>
        <v/>
      </c>
      <c r="E118" s="40" t="str">
        <f>IF(OR(D118="m",D118="w"),Urliste!$D115+Urliste!$J115+Urliste!$P115+Urliste!$V115+Urliste!$AB115+Urliste!$AH115+Urliste!$AN115+Urliste!$AT115+Urliste!$AZ115+Urliste!$BF115,"")</f>
        <v/>
      </c>
      <c r="F118" s="35" t="str">
        <f>IF(OR(D118="m",D118="w"),Urliste!$E115+Urliste!$K115+Urliste!$Q115+Urliste!$W115+Urliste!$AC115+Urliste!$AI115+Urliste!$AO115+Urliste!$AU115+Urliste!$BA115+Urliste!$BG115,"")</f>
        <v/>
      </c>
      <c r="G118" s="35" t="str">
        <f>IF(OR(D118="m",D118="w"),Urliste!$F115+Urliste!$L115+Urliste!$R115+Urliste!$X115+Urliste!$AD115+Urliste!$AJ115+Urliste!$AP115+Urliste!$AV115+Urliste!$BB115+Urliste!$BH115,"")</f>
        <v/>
      </c>
      <c r="H118" s="35" t="str">
        <f>IF(OR(D118="m",D118="w"),Urliste!$G115+Urliste!$M115+Urliste!$S115+Urliste!$Y115+Urliste!$AE115+Urliste!$AK115+Urliste!$AQ115+Urliste!$AW115+Urliste!$BC115+Urliste!$BI115,"")</f>
        <v/>
      </c>
      <c r="I118" s="35" t="str">
        <f>IF(OR(D118="m",D118="w"),Urliste!$H115+Urliste!$N115+Urliste!$T115+Urliste!$Z115+Urliste!$AF115+Urliste!$AL115+Urliste!$AR115+Urliste!$AX115+Urliste!$BD115+Urliste!$BJ115,"")</f>
        <v/>
      </c>
      <c r="J118" s="36" t="str">
        <f>IF(OR(D118="m",D118="w"),Urliste!$I115+Urliste!$O115+Urliste!$U115+Urliste!$AA115+Urliste!$AG115+Urliste!$AM115+Urliste!$AS115+Urliste!$AY115+Urliste!$BE115+Urliste!$BK115,"")</f>
        <v/>
      </c>
      <c r="K118" s="35"/>
      <c r="L118" s="40" t="str">
        <f>IF(E118="","",IF($D118="m",VLOOKUP(E118,'RW-&gt;SW'!$A$4:$G$44,2,TRUE),VLOOKUP(E118,'RW-&gt;SW'!$H$4:$N$44,2,TRUE)))</f>
        <v/>
      </c>
      <c r="M118" s="35" t="str">
        <f>IF(F118="","",IF($D118="m",VLOOKUP(F118,'RW-&gt;SW'!$A$4:$G$44,3,TRUE),VLOOKUP(F118,'RW-&gt;SW'!$H$4:$N$44,3,TRUE)))</f>
        <v/>
      </c>
      <c r="N118" s="35" t="str">
        <f>IF(G118="","",IF($D118="m",VLOOKUP(G118,'RW-&gt;SW'!$A$4:$G$44,4,TRUE),VLOOKUP(G118,'RW-&gt;SW'!$H$4:$N$44,4,TRUE)))</f>
        <v/>
      </c>
      <c r="O118" s="35" t="str">
        <f>IF(H118="","",IF($D118="m",VLOOKUP(H118,'RW-&gt;SW'!$A$4:$G$44,5,TRUE),VLOOKUP(H118,'RW-&gt;SW'!$H$4:$N$44,5,TRUE)))</f>
        <v/>
      </c>
      <c r="P118" s="35" t="str">
        <f>IF(I118="","",IF($D118="m",VLOOKUP(I118,'RW-&gt;SW'!$A$4:$G$44,6,TRUE),VLOOKUP(I118,'RW-&gt;SW'!$H$4:$N$44,6,TRUE)))</f>
        <v/>
      </c>
      <c r="Q118" s="36" t="str">
        <f>IF(J118="","",IF($D118="m",VLOOKUP(J118,'RW-&gt;SW'!$A$4:$G$44,7,TRUE),VLOOKUP(J118,'RW-&gt;SW'!$H$4:$N$44,7,TRUE)))</f>
        <v/>
      </c>
      <c r="R118" s="40" t="str">
        <f t="shared" si="5"/>
        <v/>
      </c>
      <c r="S118" s="36" t="str">
        <f>IF(R118="","",VLOOKUP($R118,'RW-&gt;SW'!$P$3:$Q$46,2,TRUE))</f>
        <v/>
      </c>
      <c r="T118" s="89" t="str">
        <f>IF(ISERROR('Berechnung TYP'!Q114)=TRUE,"",'Berechnung TYP'!Q114)</f>
        <v/>
      </c>
      <c r="U118" s="35" t="str">
        <f>IF(ISERROR('Berechnung TYP'!G114)=TRUE,"",'Berechnung TYP'!G114)</f>
        <v/>
      </c>
      <c r="V118" s="35" t="str">
        <f>IF(ISERROR('Berechnung TYP'!H114)=TRUE,"",'Berechnung TYP'!H114)</f>
        <v/>
      </c>
      <c r="W118" s="36" t="str">
        <f>IF(ISERROR('Berechnung TYP'!I114)=TRUE,"",'Berechnung TYP'!I114)</f>
        <v/>
      </c>
      <c r="X118" s="70"/>
    </row>
    <row r="119" spans="1:24" x14ac:dyDescent="0.25">
      <c r="A119" s="45">
        <v>111</v>
      </c>
      <c r="B119" s="40" t="str">
        <f>IF(Urliste!B116&lt;&gt;0,Urliste!B116,"")</f>
        <v/>
      </c>
      <c r="C119" s="45" t="str">
        <f t="shared" si="6"/>
        <v/>
      </c>
      <c r="D119" s="45" t="str">
        <f>IF(Urliste!C116&lt;&gt;0,Urliste!C116,"")</f>
        <v/>
      </c>
      <c r="E119" s="40" t="str">
        <f>IF(OR(D119="m",D119="w"),Urliste!$D116+Urliste!$J116+Urliste!$P116+Urliste!$V116+Urliste!$AB116+Urliste!$AH116+Urliste!$AN116+Urliste!$AT116+Urliste!$AZ116+Urliste!$BF116,"")</f>
        <v/>
      </c>
      <c r="F119" s="35" t="str">
        <f>IF(OR(D119="m",D119="w"),Urliste!$E116+Urliste!$K116+Urliste!$Q116+Urliste!$W116+Urliste!$AC116+Urliste!$AI116+Urliste!$AO116+Urliste!$AU116+Urliste!$BA116+Urliste!$BG116,"")</f>
        <v/>
      </c>
      <c r="G119" s="35" t="str">
        <f>IF(OR(D119="m",D119="w"),Urliste!$F116+Urliste!$L116+Urliste!$R116+Urliste!$X116+Urliste!$AD116+Urliste!$AJ116+Urliste!$AP116+Urliste!$AV116+Urliste!$BB116+Urliste!$BH116,"")</f>
        <v/>
      </c>
      <c r="H119" s="35" t="str">
        <f>IF(OR(D119="m",D119="w"),Urliste!$G116+Urliste!$M116+Urliste!$S116+Urliste!$Y116+Urliste!$AE116+Urliste!$AK116+Urliste!$AQ116+Urliste!$AW116+Urliste!$BC116+Urliste!$BI116,"")</f>
        <v/>
      </c>
      <c r="I119" s="35" t="str">
        <f>IF(OR(D119="m",D119="w"),Urliste!$H116+Urliste!$N116+Urliste!$T116+Urliste!$Z116+Urliste!$AF116+Urliste!$AL116+Urliste!$AR116+Urliste!$AX116+Urliste!$BD116+Urliste!$BJ116,"")</f>
        <v/>
      </c>
      <c r="J119" s="36" t="str">
        <f>IF(OR(D119="m",D119="w"),Urliste!$I116+Urliste!$O116+Urliste!$U116+Urliste!$AA116+Urliste!$AG116+Urliste!$AM116+Urliste!$AS116+Urliste!$AY116+Urliste!$BE116+Urliste!$BK116,"")</f>
        <v/>
      </c>
      <c r="K119" s="35"/>
      <c r="L119" s="40" t="str">
        <f>IF(E119="","",IF($D119="m",VLOOKUP(E119,'RW-&gt;SW'!$A$4:$G$44,2,TRUE),VLOOKUP(E119,'RW-&gt;SW'!$H$4:$N$44,2,TRUE)))</f>
        <v/>
      </c>
      <c r="M119" s="35" t="str">
        <f>IF(F119="","",IF($D119="m",VLOOKUP(F119,'RW-&gt;SW'!$A$4:$G$44,3,TRUE),VLOOKUP(F119,'RW-&gt;SW'!$H$4:$N$44,3,TRUE)))</f>
        <v/>
      </c>
      <c r="N119" s="35" t="str">
        <f>IF(G119="","",IF($D119="m",VLOOKUP(G119,'RW-&gt;SW'!$A$4:$G$44,4,TRUE),VLOOKUP(G119,'RW-&gt;SW'!$H$4:$N$44,4,TRUE)))</f>
        <v/>
      </c>
      <c r="O119" s="35" t="str">
        <f>IF(H119="","",IF($D119="m",VLOOKUP(H119,'RW-&gt;SW'!$A$4:$G$44,5,TRUE),VLOOKUP(H119,'RW-&gt;SW'!$H$4:$N$44,5,TRUE)))</f>
        <v/>
      </c>
      <c r="P119" s="35" t="str">
        <f>IF(I119="","",IF($D119="m",VLOOKUP(I119,'RW-&gt;SW'!$A$4:$G$44,6,TRUE),VLOOKUP(I119,'RW-&gt;SW'!$H$4:$N$44,6,TRUE)))</f>
        <v/>
      </c>
      <c r="Q119" s="36" t="str">
        <f>IF(J119="","",IF($D119="m",VLOOKUP(J119,'RW-&gt;SW'!$A$4:$G$44,7,TRUE),VLOOKUP(J119,'RW-&gt;SW'!$H$4:$N$44,7,TRUE)))</f>
        <v/>
      </c>
      <c r="R119" s="40" t="str">
        <f t="shared" si="5"/>
        <v/>
      </c>
      <c r="S119" s="36" t="str">
        <f>IF(R119="","",VLOOKUP($R119,'RW-&gt;SW'!$P$3:$Q$46,2,TRUE))</f>
        <v/>
      </c>
      <c r="T119" s="89" t="str">
        <f>IF(ISERROR('Berechnung TYP'!Q115)=TRUE,"",'Berechnung TYP'!Q115)</f>
        <v/>
      </c>
      <c r="U119" s="35" t="str">
        <f>IF(ISERROR('Berechnung TYP'!G115)=TRUE,"",'Berechnung TYP'!G115)</f>
        <v/>
      </c>
      <c r="V119" s="35" t="str">
        <f>IF(ISERROR('Berechnung TYP'!H115)=TRUE,"",'Berechnung TYP'!H115)</f>
        <v/>
      </c>
      <c r="W119" s="36" t="str">
        <f>IF(ISERROR('Berechnung TYP'!I115)=TRUE,"",'Berechnung TYP'!I115)</f>
        <v/>
      </c>
      <c r="X119" s="70"/>
    </row>
    <row r="120" spans="1:24" x14ac:dyDescent="0.25">
      <c r="A120" s="45">
        <v>112</v>
      </c>
      <c r="B120" s="40" t="str">
        <f>IF(Urliste!B117&lt;&gt;0,Urliste!B117,"")</f>
        <v/>
      </c>
      <c r="C120" s="45" t="str">
        <f t="shared" si="6"/>
        <v/>
      </c>
      <c r="D120" s="45" t="str">
        <f>IF(Urliste!C117&lt;&gt;0,Urliste!C117,"")</f>
        <v/>
      </c>
      <c r="E120" s="40" t="str">
        <f>IF(OR(D120="m",D120="w"),Urliste!$D117+Urliste!$J117+Urliste!$P117+Urliste!$V117+Urliste!$AB117+Urliste!$AH117+Urliste!$AN117+Urliste!$AT117+Urliste!$AZ117+Urliste!$BF117,"")</f>
        <v/>
      </c>
      <c r="F120" s="35" t="str">
        <f>IF(OR(D120="m",D120="w"),Urliste!$E117+Urliste!$K117+Urliste!$Q117+Urliste!$W117+Urliste!$AC117+Urliste!$AI117+Urliste!$AO117+Urliste!$AU117+Urliste!$BA117+Urliste!$BG117,"")</f>
        <v/>
      </c>
      <c r="G120" s="35" t="str">
        <f>IF(OR(D120="m",D120="w"),Urliste!$F117+Urliste!$L117+Urliste!$R117+Urliste!$X117+Urliste!$AD117+Urliste!$AJ117+Urliste!$AP117+Urliste!$AV117+Urliste!$BB117+Urliste!$BH117,"")</f>
        <v/>
      </c>
      <c r="H120" s="35" t="str">
        <f>IF(OR(D120="m",D120="w"),Urliste!$G117+Urliste!$M117+Urliste!$S117+Urliste!$Y117+Urliste!$AE117+Urliste!$AK117+Urliste!$AQ117+Urliste!$AW117+Urliste!$BC117+Urliste!$BI117,"")</f>
        <v/>
      </c>
      <c r="I120" s="35" t="str">
        <f>IF(OR(D120="m",D120="w"),Urliste!$H117+Urliste!$N117+Urliste!$T117+Urliste!$Z117+Urliste!$AF117+Urliste!$AL117+Urliste!$AR117+Urliste!$AX117+Urliste!$BD117+Urliste!$BJ117,"")</f>
        <v/>
      </c>
      <c r="J120" s="36" t="str">
        <f>IF(OR(D120="m",D120="w"),Urliste!$I117+Urliste!$O117+Urliste!$U117+Urliste!$AA117+Urliste!$AG117+Urliste!$AM117+Urliste!$AS117+Urliste!$AY117+Urliste!$BE117+Urliste!$BK117,"")</f>
        <v/>
      </c>
      <c r="K120" s="35"/>
      <c r="L120" s="40" t="str">
        <f>IF(E120="","",IF($D120="m",VLOOKUP(E120,'RW-&gt;SW'!$A$4:$G$44,2,TRUE),VLOOKUP(E120,'RW-&gt;SW'!$H$4:$N$44,2,TRUE)))</f>
        <v/>
      </c>
      <c r="M120" s="35" t="str">
        <f>IF(F120="","",IF($D120="m",VLOOKUP(F120,'RW-&gt;SW'!$A$4:$G$44,3,TRUE),VLOOKUP(F120,'RW-&gt;SW'!$H$4:$N$44,3,TRUE)))</f>
        <v/>
      </c>
      <c r="N120" s="35" t="str">
        <f>IF(G120="","",IF($D120="m",VLOOKUP(G120,'RW-&gt;SW'!$A$4:$G$44,4,TRUE),VLOOKUP(G120,'RW-&gt;SW'!$H$4:$N$44,4,TRUE)))</f>
        <v/>
      </c>
      <c r="O120" s="35" t="str">
        <f>IF(H120="","",IF($D120="m",VLOOKUP(H120,'RW-&gt;SW'!$A$4:$G$44,5,TRUE),VLOOKUP(H120,'RW-&gt;SW'!$H$4:$N$44,5,TRUE)))</f>
        <v/>
      </c>
      <c r="P120" s="35" t="str">
        <f>IF(I120="","",IF($D120="m",VLOOKUP(I120,'RW-&gt;SW'!$A$4:$G$44,6,TRUE),VLOOKUP(I120,'RW-&gt;SW'!$H$4:$N$44,6,TRUE)))</f>
        <v/>
      </c>
      <c r="Q120" s="36" t="str">
        <f>IF(J120="","",IF($D120="m",VLOOKUP(J120,'RW-&gt;SW'!$A$4:$G$44,7,TRUE),VLOOKUP(J120,'RW-&gt;SW'!$H$4:$N$44,7,TRUE)))</f>
        <v/>
      </c>
      <c r="R120" s="40" t="str">
        <f t="shared" si="5"/>
        <v/>
      </c>
      <c r="S120" s="36" t="str">
        <f>IF(R120="","",VLOOKUP($R120,'RW-&gt;SW'!$P$3:$Q$46,2,TRUE))</f>
        <v/>
      </c>
      <c r="T120" s="89" t="str">
        <f>IF(ISERROR('Berechnung TYP'!Q116)=TRUE,"",'Berechnung TYP'!Q116)</f>
        <v/>
      </c>
      <c r="U120" s="35" t="str">
        <f>IF(ISERROR('Berechnung TYP'!G116)=TRUE,"",'Berechnung TYP'!G116)</f>
        <v/>
      </c>
      <c r="V120" s="35" t="str">
        <f>IF(ISERROR('Berechnung TYP'!H116)=TRUE,"",'Berechnung TYP'!H116)</f>
        <v/>
      </c>
      <c r="W120" s="36" t="str">
        <f>IF(ISERROR('Berechnung TYP'!I116)=TRUE,"",'Berechnung TYP'!I116)</f>
        <v/>
      </c>
      <c r="X120" s="70"/>
    </row>
    <row r="121" spans="1:24" x14ac:dyDescent="0.25">
      <c r="A121" s="45">
        <v>113</v>
      </c>
      <c r="B121" s="40" t="str">
        <f>IF(Urliste!B118&lt;&gt;0,Urliste!B118,"")</f>
        <v/>
      </c>
      <c r="C121" s="45" t="str">
        <f t="shared" si="6"/>
        <v/>
      </c>
      <c r="D121" s="45" t="str">
        <f>IF(Urliste!C118&lt;&gt;0,Urliste!C118,"")</f>
        <v/>
      </c>
      <c r="E121" s="40" t="str">
        <f>IF(OR(D121="m",D121="w"),Urliste!$D118+Urliste!$J118+Urliste!$P118+Urliste!$V118+Urliste!$AB118+Urliste!$AH118+Urliste!$AN118+Urliste!$AT118+Urliste!$AZ118+Urliste!$BF118,"")</f>
        <v/>
      </c>
      <c r="F121" s="35" t="str">
        <f>IF(OR(D121="m",D121="w"),Urliste!$E118+Urliste!$K118+Urliste!$Q118+Urliste!$W118+Urliste!$AC118+Urliste!$AI118+Urliste!$AO118+Urliste!$AU118+Urliste!$BA118+Urliste!$BG118,"")</f>
        <v/>
      </c>
      <c r="G121" s="35" t="str">
        <f>IF(OR(D121="m",D121="w"),Urliste!$F118+Urliste!$L118+Urliste!$R118+Urliste!$X118+Urliste!$AD118+Urliste!$AJ118+Urliste!$AP118+Urliste!$AV118+Urliste!$BB118+Urliste!$BH118,"")</f>
        <v/>
      </c>
      <c r="H121" s="35" t="str">
        <f>IF(OR(D121="m",D121="w"),Urliste!$G118+Urliste!$M118+Urliste!$S118+Urliste!$Y118+Urliste!$AE118+Urliste!$AK118+Urliste!$AQ118+Urliste!$AW118+Urliste!$BC118+Urliste!$BI118,"")</f>
        <v/>
      </c>
      <c r="I121" s="35" t="str">
        <f>IF(OR(D121="m",D121="w"),Urliste!$H118+Urliste!$N118+Urliste!$T118+Urliste!$Z118+Urliste!$AF118+Urliste!$AL118+Urliste!$AR118+Urliste!$AX118+Urliste!$BD118+Urliste!$BJ118,"")</f>
        <v/>
      </c>
      <c r="J121" s="36" t="str">
        <f>IF(OR(D121="m",D121="w"),Urliste!$I118+Urliste!$O118+Urliste!$U118+Urliste!$AA118+Urliste!$AG118+Urliste!$AM118+Urliste!$AS118+Urliste!$AY118+Urliste!$BE118+Urliste!$BK118,"")</f>
        <v/>
      </c>
      <c r="K121" s="35"/>
      <c r="L121" s="40" t="str">
        <f>IF(E121="","",IF($D121="m",VLOOKUP(E121,'RW-&gt;SW'!$A$4:$G$44,2,TRUE),VLOOKUP(E121,'RW-&gt;SW'!$H$4:$N$44,2,TRUE)))</f>
        <v/>
      </c>
      <c r="M121" s="35" t="str">
        <f>IF(F121="","",IF($D121="m",VLOOKUP(F121,'RW-&gt;SW'!$A$4:$G$44,3,TRUE),VLOOKUP(F121,'RW-&gt;SW'!$H$4:$N$44,3,TRUE)))</f>
        <v/>
      </c>
      <c r="N121" s="35" t="str">
        <f>IF(G121="","",IF($D121="m",VLOOKUP(G121,'RW-&gt;SW'!$A$4:$G$44,4,TRUE),VLOOKUP(G121,'RW-&gt;SW'!$H$4:$N$44,4,TRUE)))</f>
        <v/>
      </c>
      <c r="O121" s="35" t="str">
        <f>IF(H121="","",IF($D121="m",VLOOKUP(H121,'RW-&gt;SW'!$A$4:$G$44,5,TRUE),VLOOKUP(H121,'RW-&gt;SW'!$H$4:$N$44,5,TRUE)))</f>
        <v/>
      </c>
      <c r="P121" s="35" t="str">
        <f>IF(I121="","",IF($D121="m",VLOOKUP(I121,'RW-&gt;SW'!$A$4:$G$44,6,TRUE),VLOOKUP(I121,'RW-&gt;SW'!$H$4:$N$44,6,TRUE)))</f>
        <v/>
      </c>
      <c r="Q121" s="36" t="str">
        <f>IF(J121="","",IF($D121="m",VLOOKUP(J121,'RW-&gt;SW'!$A$4:$G$44,7,TRUE),VLOOKUP(J121,'RW-&gt;SW'!$H$4:$N$44,7,TRUE)))</f>
        <v/>
      </c>
      <c r="R121" s="40" t="str">
        <f t="shared" si="5"/>
        <v/>
      </c>
      <c r="S121" s="36" t="str">
        <f>IF(R121="","",VLOOKUP($R121,'RW-&gt;SW'!$P$3:$Q$46,2,TRUE))</f>
        <v/>
      </c>
      <c r="T121" s="89" t="str">
        <f>IF(ISERROR('Berechnung TYP'!Q117)=TRUE,"",'Berechnung TYP'!Q117)</f>
        <v/>
      </c>
      <c r="U121" s="35" t="str">
        <f>IF(ISERROR('Berechnung TYP'!G117)=TRUE,"",'Berechnung TYP'!G117)</f>
        <v/>
      </c>
      <c r="V121" s="35" t="str">
        <f>IF(ISERROR('Berechnung TYP'!H117)=TRUE,"",'Berechnung TYP'!H117)</f>
        <v/>
      </c>
      <c r="W121" s="36" t="str">
        <f>IF(ISERROR('Berechnung TYP'!I117)=TRUE,"",'Berechnung TYP'!I117)</f>
        <v/>
      </c>
      <c r="X121" s="70"/>
    </row>
    <row r="122" spans="1:24" x14ac:dyDescent="0.25">
      <c r="A122" s="45">
        <v>114</v>
      </c>
      <c r="B122" s="40" t="str">
        <f>IF(Urliste!B119&lt;&gt;0,Urliste!B119,"")</f>
        <v/>
      </c>
      <c r="C122" s="45" t="str">
        <f t="shared" si="6"/>
        <v/>
      </c>
      <c r="D122" s="45" t="str">
        <f>IF(Urliste!C119&lt;&gt;0,Urliste!C119,"")</f>
        <v/>
      </c>
      <c r="E122" s="40" t="str">
        <f>IF(OR(D122="m",D122="w"),Urliste!$D119+Urliste!$J119+Urliste!$P119+Urliste!$V119+Urliste!$AB119+Urliste!$AH119+Urliste!$AN119+Urliste!$AT119+Urliste!$AZ119+Urliste!$BF119,"")</f>
        <v/>
      </c>
      <c r="F122" s="35" t="str">
        <f>IF(OR(D122="m",D122="w"),Urliste!$E119+Urliste!$K119+Urliste!$Q119+Urliste!$W119+Urliste!$AC119+Urliste!$AI119+Urliste!$AO119+Urliste!$AU119+Urliste!$BA119+Urliste!$BG119,"")</f>
        <v/>
      </c>
      <c r="G122" s="35" t="str">
        <f>IF(OR(D122="m",D122="w"),Urliste!$F119+Urliste!$L119+Urliste!$R119+Urliste!$X119+Urliste!$AD119+Urliste!$AJ119+Urliste!$AP119+Urliste!$AV119+Urliste!$BB119+Urliste!$BH119,"")</f>
        <v/>
      </c>
      <c r="H122" s="35" t="str">
        <f>IF(OR(D122="m",D122="w"),Urliste!$G119+Urliste!$M119+Urliste!$S119+Urliste!$Y119+Urliste!$AE119+Urliste!$AK119+Urliste!$AQ119+Urliste!$AW119+Urliste!$BC119+Urliste!$BI119,"")</f>
        <v/>
      </c>
      <c r="I122" s="35" t="str">
        <f>IF(OR(D122="m",D122="w"),Urliste!$H119+Urliste!$N119+Urliste!$T119+Urliste!$Z119+Urliste!$AF119+Urliste!$AL119+Urliste!$AR119+Urliste!$AX119+Urliste!$BD119+Urliste!$BJ119,"")</f>
        <v/>
      </c>
      <c r="J122" s="36" t="str">
        <f>IF(OR(D122="m",D122="w"),Urliste!$I119+Urliste!$O119+Urliste!$U119+Urliste!$AA119+Urliste!$AG119+Urliste!$AM119+Urliste!$AS119+Urliste!$AY119+Urliste!$BE119+Urliste!$BK119,"")</f>
        <v/>
      </c>
      <c r="K122" s="35"/>
      <c r="L122" s="40" t="str">
        <f>IF(E122="","",IF($D122="m",VLOOKUP(E122,'RW-&gt;SW'!$A$4:$G$44,2,TRUE),VLOOKUP(E122,'RW-&gt;SW'!$H$4:$N$44,2,TRUE)))</f>
        <v/>
      </c>
      <c r="M122" s="35" t="str">
        <f>IF(F122="","",IF($D122="m",VLOOKUP(F122,'RW-&gt;SW'!$A$4:$G$44,3,TRUE),VLOOKUP(F122,'RW-&gt;SW'!$H$4:$N$44,3,TRUE)))</f>
        <v/>
      </c>
      <c r="N122" s="35" t="str">
        <f>IF(G122="","",IF($D122="m",VLOOKUP(G122,'RW-&gt;SW'!$A$4:$G$44,4,TRUE),VLOOKUP(G122,'RW-&gt;SW'!$H$4:$N$44,4,TRUE)))</f>
        <v/>
      </c>
      <c r="O122" s="35" t="str">
        <f>IF(H122="","",IF($D122="m",VLOOKUP(H122,'RW-&gt;SW'!$A$4:$G$44,5,TRUE),VLOOKUP(H122,'RW-&gt;SW'!$H$4:$N$44,5,TRUE)))</f>
        <v/>
      </c>
      <c r="P122" s="35" t="str">
        <f>IF(I122="","",IF($D122="m",VLOOKUP(I122,'RW-&gt;SW'!$A$4:$G$44,6,TRUE),VLOOKUP(I122,'RW-&gt;SW'!$H$4:$N$44,6,TRUE)))</f>
        <v/>
      </c>
      <c r="Q122" s="36" t="str">
        <f>IF(J122="","",IF($D122="m",VLOOKUP(J122,'RW-&gt;SW'!$A$4:$G$44,7,TRUE),VLOOKUP(J122,'RW-&gt;SW'!$H$4:$N$44,7,TRUE)))</f>
        <v/>
      </c>
      <c r="R122" s="40" t="str">
        <f t="shared" si="5"/>
        <v/>
      </c>
      <c r="S122" s="36" t="str">
        <f>IF(R122="","",VLOOKUP($R122,'RW-&gt;SW'!$P$3:$Q$46,2,TRUE))</f>
        <v/>
      </c>
      <c r="T122" s="89" t="str">
        <f>IF(ISERROR('Berechnung TYP'!Q118)=TRUE,"",'Berechnung TYP'!Q118)</f>
        <v/>
      </c>
      <c r="U122" s="35" t="str">
        <f>IF(ISERROR('Berechnung TYP'!G118)=TRUE,"",'Berechnung TYP'!G118)</f>
        <v/>
      </c>
      <c r="V122" s="35" t="str">
        <f>IF(ISERROR('Berechnung TYP'!H118)=TRUE,"",'Berechnung TYP'!H118)</f>
        <v/>
      </c>
      <c r="W122" s="36" t="str">
        <f>IF(ISERROR('Berechnung TYP'!I118)=TRUE,"",'Berechnung TYP'!I118)</f>
        <v/>
      </c>
      <c r="X122" s="70"/>
    </row>
    <row r="123" spans="1:24" x14ac:dyDescent="0.25">
      <c r="A123" s="45">
        <v>115</v>
      </c>
      <c r="B123" s="40" t="str">
        <f>IF(Urliste!B120&lt;&gt;0,Urliste!B120,"")</f>
        <v/>
      </c>
      <c r="C123" s="45" t="str">
        <f t="shared" si="6"/>
        <v/>
      </c>
      <c r="D123" s="45" t="str">
        <f>IF(Urliste!C120&lt;&gt;0,Urliste!C120,"")</f>
        <v/>
      </c>
      <c r="E123" s="40" t="str">
        <f>IF(OR(D123="m",D123="w"),Urliste!$D120+Urliste!$J120+Urliste!$P120+Urliste!$V120+Urliste!$AB120+Urliste!$AH120+Urliste!$AN120+Urliste!$AT120+Urliste!$AZ120+Urliste!$BF120,"")</f>
        <v/>
      </c>
      <c r="F123" s="35" t="str">
        <f>IF(OR(D123="m",D123="w"),Urliste!$E120+Urliste!$K120+Urliste!$Q120+Urliste!$W120+Urliste!$AC120+Urliste!$AI120+Urliste!$AO120+Urliste!$AU120+Urliste!$BA120+Urliste!$BG120,"")</f>
        <v/>
      </c>
      <c r="G123" s="35" t="str">
        <f>IF(OR(D123="m",D123="w"),Urliste!$F120+Urliste!$L120+Urliste!$R120+Urliste!$X120+Urliste!$AD120+Urliste!$AJ120+Urliste!$AP120+Urliste!$AV120+Urliste!$BB120+Urliste!$BH120,"")</f>
        <v/>
      </c>
      <c r="H123" s="35" t="str">
        <f>IF(OR(D123="m",D123="w"),Urliste!$G120+Urliste!$M120+Urliste!$S120+Urliste!$Y120+Urliste!$AE120+Urliste!$AK120+Urliste!$AQ120+Urliste!$AW120+Urliste!$BC120+Urliste!$BI120,"")</f>
        <v/>
      </c>
      <c r="I123" s="35" t="str">
        <f>IF(OR(D123="m",D123="w"),Urliste!$H120+Urliste!$N120+Urliste!$T120+Urliste!$Z120+Urliste!$AF120+Urliste!$AL120+Urliste!$AR120+Urliste!$AX120+Urliste!$BD120+Urliste!$BJ120,"")</f>
        <v/>
      </c>
      <c r="J123" s="36" t="str">
        <f>IF(OR(D123="m",D123="w"),Urliste!$I120+Urliste!$O120+Urliste!$U120+Urliste!$AA120+Urliste!$AG120+Urliste!$AM120+Urliste!$AS120+Urliste!$AY120+Urliste!$BE120+Urliste!$BK120,"")</f>
        <v/>
      </c>
      <c r="K123" s="35"/>
      <c r="L123" s="40" t="str">
        <f>IF(E123="","",IF($D123="m",VLOOKUP(E123,'RW-&gt;SW'!$A$4:$G$44,2,TRUE),VLOOKUP(E123,'RW-&gt;SW'!$H$4:$N$44,2,TRUE)))</f>
        <v/>
      </c>
      <c r="M123" s="35" t="str">
        <f>IF(F123="","",IF($D123="m",VLOOKUP(F123,'RW-&gt;SW'!$A$4:$G$44,3,TRUE),VLOOKUP(F123,'RW-&gt;SW'!$H$4:$N$44,3,TRUE)))</f>
        <v/>
      </c>
      <c r="N123" s="35" t="str">
        <f>IF(G123="","",IF($D123="m",VLOOKUP(G123,'RW-&gt;SW'!$A$4:$G$44,4,TRUE),VLOOKUP(G123,'RW-&gt;SW'!$H$4:$N$44,4,TRUE)))</f>
        <v/>
      </c>
      <c r="O123" s="35" t="str">
        <f>IF(H123="","",IF($D123="m",VLOOKUP(H123,'RW-&gt;SW'!$A$4:$G$44,5,TRUE),VLOOKUP(H123,'RW-&gt;SW'!$H$4:$N$44,5,TRUE)))</f>
        <v/>
      </c>
      <c r="P123" s="35" t="str">
        <f>IF(I123="","",IF($D123="m",VLOOKUP(I123,'RW-&gt;SW'!$A$4:$G$44,6,TRUE),VLOOKUP(I123,'RW-&gt;SW'!$H$4:$N$44,6,TRUE)))</f>
        <v/>
      </c>
      <c r="Q123" s="36" t="str">
        <f>IF(J123="","",IF($D123="m",VLOOKUP(J123,'RW-&gt;SW'!$A$4:$G$44,7,TRUE),VLOOKUP(J123,'RW-&gt;SW'!$H$4:$N$44,7,TRUE)))</f>
        <v/>
      </c>
      <c r="R123" s="40" t="str">
        <f t="shared" si="5"/>
        <v/>
      </c>
      <c r="S123" s="36" t="str">
        <f>IF(R123="","",VLOOKUP($R123,'RW-&gt;SW'!$P$3:$Q$46,2,TRUE))</f>
        <v/>
      </c>
      <c r="T123" s="89" t="str">
        <f>IF(ISERROR('Berechnung TYP'!Q119)=TRUE,"",'Berechnung TYP'!Q119)</f>
        <v/>
      </c>
      <c r="U123" s="35" t="str">
        <f>IF(ISERROR('Berechnung TYP'!G119)=TRUE,"",'Berechnung TYP'!G119)</f>
        <v/>
      </c>
      <c r="V123" s="35" t="str">
        <f>IF(ISERROR('Berechnung TYP'!H119)=TRUE,"",'Berechnung TYP'!H119)</f>
        <v/>
      </c>
      <c r="W123" s="36" t="str">
        <f>IF(ISERROR('Berechnung TYP'!I119)=TRUE,"",'Berechnung TYP'!I119)</f>
        <v/>
      </c>
      <c r="X123" s="70"/>
    </row>
    <row r="124" spans="1:24" x14ac:dyDescent="0.25">
      <c r="A124" s="45">
        <v>116</v>
      </c>
      <c r="B124" s="40" t="str">
        <f>IF(Urliste!B121&lt;&gt;0,Urliste!B121,"")</f>
        <v/>
      </c>
      <c r="C124" s="45" t="str">
        <f t="shared" si="6"/>
        <v/>
      </c>
      <c r="D124" s="45" t="str">
        <f>IF(Urliste!C121&lt;&gt;0,Urliste!C121,"")</f>
        <v/>
      </c>
      <c r="E124" s="40" t="str">
        <f>IF(OR(D124="m",D124="w"),Urliste!$D121+Urliste!$J121+Urliste!$P121+Urliste!$V121+Urliste!$AB121+Urliste!$AH121+Urliste!$AN121+Urliste!$AT121+Urliste!$AZ121+Urliste!$BF121,"")</f>
        <v/>
      </c>
      <c r="F124" s="35" t="str">
        <f>IF(OR(D124="m",D124="w"),Urliste!$E121+Urliste!$K121+Urliste!$Q121+Urliste!$W121+Urliste!$AC121+Urliste!$AI121+Urliste!$AO121+Urliste!$AU121+Urliste!$BA121+Urliste!$BG121,"")</f>
        <v/>
      </c>
      <c r="G124" s="35" t="str">
        <f>IF(OR(D124="m",D124="w"),Urliste!$F121+Urliste!$L121+Urliste!$R121+Urliste!$X121+Urliste!$AD121+Urliste!$AJ121+Urliste!$AP121+Urliste!$AV121+Urliste!$BB121+Urliste!$BH121,"")</f>
        <v/>
      </c>
      <c r="H124" s="35" t="str">
        <f>IF(OR(D124="m",D124="w"),Urliste!$G121+Urliste!$M121+Urliste!$S121+Urliste!$Y121+Urliste!$AE121+Urliste!$AK121+Urliste!$AQ121+Urliste!$AW121+Urliste!$BC121+Urliste!$BI121,"")</f>
        <v/>
      </c>
      <c r="I124" s="35" t="str">
        <f>IF(OR(D124="m",D124="w"),Urliste!$H121+Urliste!$N121+Urliste!$T121+Urliste!$Z121+Urliste!$AF121+Urliste!$AL121+Urliste!$AR121+Urliste!$AX121+Urliste!$BD121+Urliste!$BJ121,"")</f>
        <v/>
      </c>
      <c r="J124" s="36" t="str">
        <f>IF(OR(D124="m",D124="w"),Urliste!$I121+Urliste!$O121+Urliste!$U121+Urliste!$AA121+Urliste!$AG121+Urliste!$AM121+Urliste!$AS121+Urliste!$AY121+Urliste!$BE121+Urliste!$BK121,"")</f>
        <v/>
      </c>
      <c r="K124" s="35"/>
      <c r="L124" s="40" t="str">
        <f>IF(E124="","",IF($D124="m",VLOOKUP(E124,'RW-&gt;SW'!$A$4:$G$44,2,TRUE),VLOOKUP(E124,'RW-&gt;SW'!$H$4:$N$44,2,TRUE)))</f>
        <v/>
      </c>
      <c r="M124" s="35" t="str">
        <f>IF(F124="","",IF($D124="m",VLOOKUP(F124,'RW-&gt;SW'!$A$4:$G$44,3,TRUE),VLOOKUP(F124,'RW-&gt;SW'!$H$4:$N$44,3,TRUE)))</f>
        <v/>
      </c>
      <c r="N124" s="35" t="str">
        <f>IF(G124="","",IF($D124="m",VLOOKUP(G124,'RW-&gt;SW'!$A$4:$G$44,4,TRUE),VLOOKUP(G124,'RW-&gt;SW'!$H$4:$N$44,4,TRUE)))</f>
        <v/>
      </c>
      <c r="O124" s="35" t="str">
        <f>IF(H124="","",IF($D124="m",VLOOKUP(H124,'RW-&gt;SW'!$A$4:$G$44,5,TRUE),VLOOKUP(H124,'RW-&gt;SW'!$H$4:$N$44,5,TRUE)))</f>
        <v/>
      </c>
      <c r="P124" s="35" t="str">
        <f>IF(I124="","",IF($D124="m",VLOOKUP(I124,'RW-&gt;SW'!$A$4:$G$44,6,TRUE),VLOOKUP(I124,'RW-&gt;SW'!$H$4:$N$44,6,TRUE)))</f>
        <v/>
      </c>
      <c r="Q124" s="36" t="str">
        <f>IF(J124="","",IF($D124="m",VLOOKUP(J124,'RW-&gt;SW'!$A$4:$G$44,7,TRUE),VLOOKUP(J124,'RW-&gt;SW'!$H$4:$N$44,7,TRUE)))</f>
        <v/>
      </c>
      <c r="R124" s="40" t="str">
        <f t="shared" si="5"/>
        <v/>
      </c>
      <c r="S124" s="36" t="str">
        <f>IF(R124="","",VLOOKUP($R124,'RW-&gt;SW'!$P$3:$Q$46,2,TRUE))</f>
        <v/>
      </c>
      <c r="T124" s="89" t="str">
        <f>IF(ISERROR('Berechnung TYP'!Q120)=TRUE,"",'Berechnung TYP'!Q120)</f>
        <v/>
      </c>
      <c r="U124" s="35" t="str">
        <f>IF(ISERROR('Berechnung TYP'!G120)=TRUE,"",'Berechnung TYP'!G120)</f>
        <v/>
      </c>
      <c r="V124" s="35" t="str">
        <f>IF(ISERROR('Berechnung TYP'!H120)=TRUE,"",'Berechnung TYP'!H120)</f>
        <v/>
      </c>
      <c r="W124" s="36" t="str">
        <f>IF(ISERROR('Berechnung TYP'!I120)=TRUE,"",'Berechnung TYP'!I120)</f>
        <v/>
      </c>
      <c r="X124" s="70"/>
    </row>
    <row r="125" spans="1:24" x14ac:dyDescent="0.25">
      <c r="A125" s="45">
        <v>117</v>
      </c>
      <c r="B125" s="40" t="str">
        <f>IF(Urliste!B122&lt;&gt;0,Urliste!B122,"")</f>
        <v/>
      </c>
      <c r="C125" s="45" t="str">
        <f t="shared" si="6"/>
        <v/>
      </c>
      <c r="D125" s="45" t="str">
        <f>IF(Urliste!C122&lt;&gt;0,Urliste!C122,"")</f>
        <v/>
      </c>
      <c r="E125" s="40" t="str">
        <f>IF(OR(D125="m",D125="w"),Urliste!$D122+Urliste!$J122+Urliste!$P122+Urliste!$V122+Urliste!$AB122+Urliste!$AH122+Urliste!$AN122+Urliste!$AT122+Urliste!$AZ122+Urliste!$BF122,"")</f>
        <v/>
      </c>
      <c r="F125" s="35" t="str">
        <f>IF(OR(D125="m",D125="w"),Urliste!$E122+Urliste!$K122+Urliste!$Q122+Urliste!$W122+Urliste!$AC122+Urliste!$AI122+Urliste!$AO122+Urliste!$AU122+Urliste!$BA122+Urliste!$BG122,"")</f>
        <v/>
      </c>
      <c r="G125" s="35" t="str">
        <f>IF(OR(D125="m",D125="w"),Urliste!$F122+Urliste!$L122+Urliste!$R122+Urliste!$X122+Urliste!$AD122+Urliste!$AJ122+Urliste!$AP122+Urliste!$AV122+Urliste!$BB122+Urliste!$BH122,"")</f>
        <v/>
      </c>
      <c r="H125" s="35" t="str">
        <f>IF(OR(D125="m",D125="w"),Urliste!$G122+Urliste!$M122+Urliste!$S122+Urliste!$Y122+Urliste!$AE122+Urliste!$AK122+Urliste!$AQ122+Urliste!$AW122+Urliste!$BC122+Urliste!$BI122,"")</f>
        <v/>
      </c>
      <c r="I125" s="35" t="str">
        <f>IF(OR(D125="m",D125="w"),Urliste!$H122+Urliste!$N122+Urliste!$T122+Urliste!$Z122+Urliste!$AF122+Urliste!$AL122+Urliste!$AR122+Urliste!$AX122+Urliste!$BD122+Urliste!$BJ122,"")</f>
        <v/>
      </c>
      <c r="J125" s="36" t="str">
        <f>IF(OR(D125="m",D125="w"),Urliste!$I122+Urliste!$O122+Urliste!$U122+Urliste!$AA122+Urliste!$AG122+Urliste!$AM122+Urliste!$AS122+Urliste!$AY122+Urliste!$BE122+Urliste!$BK122,"")</f>
        <v/>
      </c>
      <c r="K125" s="35"/>
      <c r="L125" s="40" t="str">
        <f>IF(E125="","",IF($D125="m",VLOOKUP(E125,'RW-&gt;SW'!$A$4:$G$44,2,TRUE),VLOOKUP(E125,'RW-&gt;SW'!$H$4:$N$44,2,TRUE)))</f>
        <v/>
      </c>
      <c r="M125" s="35" t="str">
        <f>IF(F125="","",IF($D125="m",VLOOKUP(F125,'RW-&gt;SW'!$A$4:$G$44,3,TRUE),VLOOKUP(F125,'RW-&gt;SW'!$H$4:$N$44,3,TRUE)))</f>
        <v/>
      </c>
      <c r="N125" s="35" t="str">
        <f>IF(G125="","",IF($D125="m",VLOOKUP(G125,'RW-&gt;SW'!$A$4:$G$44,4,TRUE),VLOOKUP(G125,'RW-&gt;SW'!$H$4:$N$44,4,TRUE)))</f>
        <v/>
      </c>
      <c r="O125" s="35" t="str">
        <f>IF(H125="","",IF($D125="m",VLOOKUP(H125,'RW-&gt;SW'!$A$4:$G$44,5,TRUE),VLOOKUP(H125,'RW-&gt;SW'!$H$4:$N$44,5,TRUE)))</f>
        <v/>
      </c>
      <c r="P125" s="35" t="str">
        <f>IF(I125="","",IF($D125="m",VLOOKUP(I125,'RW-&gt;SW'!$A$4:$G$44,6,TRUE),VLOOKUP(I125,'RW-&gt;SW'!$H$4:$N$44,6,TRUE)))</f>
        <v/>
      </c>
      <c r="Q125" s="36" t="str">
        <f>IF(J125="","",IF($D125="m",VLOOKUP(J125,'RW-&gt;SW'!$A$4:$G$44,7,TRUE),VLOOKUP(J125,'RW-&gt;SW'!$H$4:$N$44,7,TRUE)))</f>
        <v/>
      </c>
      <c r="R125" s="40" t="str">
        <f t="shared" si="5"/>
        <v/>
      </c>
      <c r="S125" s="36" t="str">
        <f>IF(R125="","",VLOOKUP($R125,'RW-&gt;SW'!$P$3:$Q$46,2,TRUE))</f>
        <v/>
      </c>
      <c r="T125" s="89" t="str">
        <f>IF(ISERROR('Berechnung TYP'!Q121)=TRUE,"",'Berechnung TYP'!Q121)</f>
        <v/>
      </c>
      <c r="U125" s="35" t="str">
        <f>IF(ISERROR('Berechnung TYP'!G121)=TRUE,"",'Berechnung TYP'!G121)</f>
        <v/>
      </c>
      <c r="V125" s="35" t="str">
        <f>IF(ISERROR('Berechnung TYP'!H121)=TRUE,"",'Berechnung TYP'!H121)</f>
        <v/>
      </c>
      <c r="W125" s="36" t="str">
        <f>IF(ISERROR('Berechnung TYP'!I121)=TRUE,"",'Berechnung TYP'!I121)</f>
        <v/>
      </c>
      <c r="X125" s="70"/>
    </row>
    <row r="126" spans="1:24" x14ac:dyDescent="0.25">
      <c r="A126" s="45">
        <v>118</v>
      </c>
      <c r="B126" s="40" t="str">
        <f>IF(Urliste!B123&lt;&gt;0,Urliste!B123,"")</f>
        <v/>
      </c>
      <c r="C126" s="45" t="str">
        <f t="shared" si="6"/>
        <v/>
      </c>
      <c r="D126" s="45" t="str">
        <f>IF(Urliste!C123&lt;&gt;0,Urliste!C123,"")</f>
        <v/>
      </c>
      <c r="E126" s="40" t="str">
        <f>IF(OR(D126="m",D126="w"),Urliste!$D123+Urliste!$J123+Urliste!$P123+Urliste!$V123+Urliste!$AB123+Urliste!$AH123+Urliste!$AN123+Urliste!$AT123+Urliste!$AZ123+Urliste!$BF123,"")</f>
        <v/>
      </c>
      <c r="F126" s="35" t="str">
        <f>IF(OR(D126="m",D126="w"),Urliste!$E123+Urliste!$K123+Urliste!$Q123+Urliste!$W123+Urliste!$AC123+Urliste!$AI123+Urliste!$AO123+Urliste!$AU123+Urliste!$BA123+Urliste!$BG123,"")</f>
        <v/>
      </c>
      <c r="G126" s="35" t="str">
        <f>IF(OR(D126="m",D126="w"),Urliste!$F123+Urliste!$L123+Urliste!$R123+Urliste!$X123+Urliste!$AD123+Urliste!$AJ123+Urliste!$AP123+Urliste!$AV123+Urliste!$BB123+Urliste!$BH123,"")</f>
        <v/>
      </c>
      <c r="H126" s="35" t="str">
        <f>IF(OR(D126="m",D126="w"),Urliste!$G123+Urliste!$M123+Urliste!$S123+Urliste!$Y123+Urliste!$AE123+Urliste!$AK123+Urliste!$AQ123+Urliste!$AW123+Urliste!$BC123+Urliste!$BI123,"")</f>
        <v/>
      </c>
      <c r="I126" s="35" t="str">
        <f>IF(OR(D126="m",D126="w"),Urliste!$H123+Urliste!$N123+Urliste!$T123+Urliste!$Z123+Urliste!$AF123+Urliste!$AL123+Urliste!$AR123+Urliste!$AX123+Urliste!$BD123+Urliste!$BJ123,"")</f>
        <v/>
      </c>
      <c r="J126" s="36" t="str">
        <f>IF(OR(D126="m",D126="w"),Urliste!$I123+Urliste!$O123+Urliste!$U123+Urliste!$AA123+Urliste!$AG123+Urliste!$AM123+Urliste!$AS123+Urliste!$AY123+Urliste!$BE123+Urliste!$BK123,"")</f>
        <v/>
      </c>
      <c r="K126" s="35"/>
      <c r="L126" s="40" t="str">
        <f>IF(E126="","",IF($D126="m",VLOOKUP(E126,'RW-&gt;SW'!$A$4:$G$44,2,TRUE),VLOOKUP(E126,'RW-&gt;SW'!$H$4:$N$44,2,TRUE)))</f>
        <v/>
      </c>
      <c r="M126" s="35" t="str">
        <f>IF(F126="","",IF($D126="m",VLOOKUP(F126,'RW-&gt;SW'!$A$4:$G$44,3,TRUE),VLOOKUP(F126,'RW-&gt;SW'!$H$4:$N$44,3,TRUE)))</f>
        <v/>
      </c>
      <c r="N126" s="35" t="str">
        <f>IF(G126="","",IF($D126="m",VLOOKUP(G126,'RW-&gt;SW'!$A$4:$G$44,4,TRUE),VLOOKUP(G126,'RW-&gt;SW'!$H$4:$N$44,4,TRUE)))</f>
        <v/>
      </c>
      <c r="O126" s="35" t="str">
        <f>IF(H126="","",IF($D126="m",VLOOKUP(H126,'RW-&gt;SW'!$A$4:$G$44,5,TRUE),VLOOKUP(H126,'RW-&gt;SW'!$H$4:$N$44,5,TRUE)))</f>
        <v/>
      </c>
      <c r="P126" s="35" t="str">
        <f>IF(I126="","",IF($D126="m",VLOOKUP(I126,'RW-&gt;SW'!$A$4:$G$44,6,TRUE),VLOOKUP(I126,'RW-&gt;SW'!$H$4:$N$44,6,TRUE)))</f>
        <v/>
      </c>
      <c r="Q126" s="36" t="str">
        <f>IF(J126="","",IF($D126="m",VLOOKUP(J126,'RW-&gt;SW'!$A$4:$G$44,7,TRUE),VLOOKUP(J126,'RW-&gt;SW'!$H$4:$N$44,7,TRUE)))</f>
        <v/>
      </c>
      <c r="R126" s="40" t="str">
        <f t="shared" si="5"/>
        <v/>
      </c>
      <c r="S126" s="36" t="str">
        <f>IF(R126="","",VLOOKUP($R126,'RW-&gt;SW'!$P$3:$Q$46,2,TRUE))</f>
        <v/>
      </c>
      <c r="T126" s="89" t="str">
        <f>IF(ISERROR('Berechnung TYP'!Q122)=TRUE,"",'Berechnung TYP'!Q122)</f>
        <v/>
      </c>
      <c r="U126" s="35" t="str">
        <f>IF(ISERROR('Berechnung TYP'!G122)=TRUE,"",'Berechnung TYP'!G122)</f>
        <v/>
      </c>
      <c r="V126" s="35" t="str">
        <f>IF(ISERROR('Berechnung TYP'!H122)=TRUE,"",'Berechnung TYP'!H122)</f>
        <v/>
      </c>
      <c r="W126" s="36" t="str">
        <f>IF(ISERROR('Berechnung TYP'!I122)=TRUE,"",'Berechnung TYP'!I122)</f>
        <v/>
      </c>
      <c r="X126" s="70"/>
    </row>
    <row r="127" spans="1:24" x14ac:dyDescent="0.25">
      <c r="A127" s="45">
        <v>119</v>
      </c>
      <c r="B127" s="40" t="str">
        <f>IF(Urliste!B124&lt;&gt;0,Urliste!B124,"")</f>
        <v/>
      </c>
      <c r="C127" s="45" t="str">
        <f t="shared" si="6"/>
        <v/>
      </c>
      <c r="D127" s="45" t="str">
        <f>IF(Urliste!C124&lt;&gt;0,Urliste!C124,"")</f>
        <v/>
      </c>
      <c r="E127" s="40" t="str">
        <f>IF(OR(D127="m",D127="w"),Urliste!$D124+Urliste!$J124+Urliste!$P124+Urliste!$V124+Urliste!$AB124+Urliste!$AH124+Urliste!$AN124+Urliste!$AT124+Urliste!$AZ124+Urliste!$BF124,"")</f>
        <v/>
      </c>
      <c r="F127" s="35" t="str">
        <f>IF(OR(D127="m",D127="w"),Urliste!$E124+Urliste!$K124+Urliste!$Q124+Urliste!$W124+Urliste!$AC124+Urliste!$AI124+Urliste!$AO124+Urliste!$AU124+Urliste!$BA124+Urliste!$BG124,"")</f>
        <v/>
      </c>
      <c r="G127" s="35" t="str">
        <f>IF(OR(D127="m",D127="w"),Urliste!$F124+Urliste!$L124+Urliste!$R124+Urliste!$X124+Urliste!$AD124+Urliste!$AJ124+Urliste!$AP124+Urliste!$AV124+Urliste!$BB124+Urliste!$BH124,"")</f>
        <v/>
      </c>
      <c r="H127" s="35" t="str">
        <f>IF(OR(D127="m",D127="w"),Urliste!$G124+Urliste!$M124+Urliste!$S124+Urliste!$Y124+Urliste!$AE124+Urliste!$AK124+Urliste!$AQ124+Urliste!$AW124+Urliste!$BC124+Urliste!$BI124,"")</f>
        <v/>
      </c>
      <c r="I127" s="35" t="str">
        <f>IF(OR(D127="m",D127="w"),Urliste!$H124+Urliste!$N124+Urliste!$T124+Urliste!$Z124+Urliste!$AF124+Urliste!$AL124+Urliste!$AR124+Urliste!$AX124+Urliste!$BD124+Urliste!$BJ124,"")</f>
        <v/>
      </c>
      <c r="J127" s="36" t="str">
        <f>IF(OR(D127="m",D127="w"),Urliste!$I124+Urliste!$O124+Urliste!$U124+Urliste!$AA124+Urliste!$AG124+Urliste!$AM124+Urliste!$AS124+Urliste!$AY124+Urliste!$BE124+Urliste!$BK124,"")</f>
        <v/>
      </c>
      <c r="K127" s="35"/>
      <c r="L127" s="40" t="str">
        <f>IF(E127="","",IF($D127="m",VLOOKUP(E127,'RW-&gt;SW'!$A$4:$G$44,2,TRUE),VLOOKUP(E127,'RW-&gt;SW'!$H$4:$N$44,2,TRUE)))</f>
        <v/>
      </c>
      <c r="M127" s="35" t="str">
        <f>IF(F127="","",IF($D127="m",VLOOKUP(F127,'RW-&gt;SW'!$A$4:$G$44,3,TRUE),VLOOKUP(F127,'RW-&gt;SW'!$H$4:$N$44,3,TRUE)))</f>
        <v/>
      </c>
      <c r="N127" s="35" t="str">
        <f>IF(G127="","",IF($D127="m",VLOOKUP(G127,'RW-&gt;SW'!$A$4:$G$44,4,TRUE),VLOOKUP(G127,'RW-&gt;SW'!$H$4:$N$44,4,TRUE)))</f>
        <v/>
      </c>
      <c r="O127" s="35" t="str">
        <f>IF(H127="","",IF($D127="m",VLOOKUP(H127,'RW-&gt;SW'!$A$4:$G$44,5,TRUE),VLOOKUP(H127,'RW-&gt;SW'!$H$4:$N$44,5,TRUE)))</f>
        <v/>
      </c>
      <c r="P127" s="35" t="str">
        <f>IF(I127="","",IF($D127="m",VLOOKUP(I127,'RW-&gt;SW'!$A$4:$G$44,6,TRUE),VLOOKUP(I127,'RW-&gt;SW'!$H$4:$N$44,6,TRUE)))</f>
        <v/>
      </c>
      <c r="Q127" s="36" t="str">
        <f>IF(J127="","",IF($D127="m",VLOOKUP(J127,'RW-&gt;SW'!$A$4:$G$44,7,TRUE),VLOOKUP(J127,'RW-&gt;SW'!$H$4:$N$44,7,TRUE)))</f>
        <v/>
      </c>
      <c r="R127" s="40" t="str">
        <f t="shared" si="5"/>
        <v/>
      </c>
      <c r="S127" s="36" t="str">
        <f>IF(R127="","",VLOOKUP($R127,'RW-&gt;SW'!$P$3:$Q$46,2,TRUE))</f>
        <v/>
      </c>
      <c r="T127" s="89" t="str">
        <f>IF(ISERROR('Berechnung TYP'!Q123)=TRUE,"",'Berechnung TYP'!Q123)</f>
        <v/>
      </c>
      <c r="U127" s="35" t="str">
        <f>IF(ISERROR('Berechnung TYP'!G123)=TRUE,"",'Berechnung TYP'!G123)</f>
        <v/>
      </c>
      <c r="V127" s="35" t="str">
        <f>IF(ISERROR('Berechnung TYP'!H123)=TRUE,"",'Berechnung TYP'!H123)</f>
        <v/>
      </c>
      <c r="W127" s="36" t="str">
        <f>IF(ISERROR('Berechnung TYP'!I123)=TRUE,"",'Berechnung TYP'!I123)</f>
        <v/>
      </c>
      <c r="X127" s="70"/>
    </row>
    <row r="128" spans="1:24" x14ac:dyDescent="0.25">
      <c r="A128" s="45">
        <v>120</v>
      </c>
      <c r="B128" s="40" t="str">
        <f>IF(Urliste!B125&lt;&gt;0,Urliste!B125,"")</f>
        <v/>
      </c>
      <c r="C128" s="45" t="str">
        <f t="shared" si="6"/>
        <v/>
      </c>
      <c r="D128" s="45" t="str">
        <f>IF(Urliste!C125&lt;&gt;0,Urliste!C125,"")</f>
        <v/>
      </c>
      <c r="E128" s="40" t="str">
        <f>IF(OR(D128="m",D128="w"),Urliste!$D125+Urliste!$J125+Urliste!$P125+Urliste!$V125+Urliste!$AB125+Urliste!$AH125+Urliste!$AN125+Urliste!$AT125+Urliste!$AZ125+Urliste!$BF125,"")</f>
        <v/>
      </c>
      <c r="F128" s="35" t="str">
        <f>IF(OR(D128="m",D128="w"),Urliste!$E125+Urliste!$K125+Urliste!$Q125+Urliste!$W125+Urliste!$AC125+Urliste!$AI125+Urliste!$AO125+Urliste!$AU125+Urliste!$BA125+Urliste!$BG125,"")</f>
        <v/>
      </c>
      <c r="G128" s="35" t="str">
        <f>IF(OR(D128="m",D128="w"),Urliste!$F125+Urliste!$L125+Urliste!$R125+Urliste!$X125+Urliste!$AD125+Urliste!$AJ125+Urliste!$AP125+Urliste!$AV125+Urliste!$BB125+Urliste!$BH125,"")</f>
        <v/>
      </c>
      <c r="H128" s="35" t="str">
        <f>IF(OR(D128="m",D128="w"),Urliste!$G125+Urliste!$M125+Urliste!$S125+Urliste!$Y125+Urliste!$AE125+Urliste!$AK125+Urliste!$AQ125+Urliste!$AW125+Urliste!$BC125+Urliste!$BI125,"")</f>
        <v/>
      </c>
      <c r="I128" s="35" t="str">
        <f>IF(OR(D128="m",D128="w"),Urliste!$H125+Urliste!$N125+Urliste!$T125+Urliste!$Z125+Urliste!$AF125+Urliste!$AL125+Urliste!$AR125+Urliste!$AX125+Urliste!$BD125+Urliste!$BJ125,"")</f>
        <v/>
      </c>
      <c r="J128" s="36" t="str">
        <f>IF(OR(D128="m",D128="w"),Urliste!$I125+Urliste!$O125+Urliste!$U125+Urliste!$AA125+Urliste!$AG125+Urliste!$AM125+Urliste!$AS125+Urliste!$AY125+Urliste!$BE125+Urliste!$BK125,"")</f>
        <v/>
      </c>
      <c r="K128" s="35"/>
      <c r="L128" s="40" t="str">
        <f>IF(E128="","",IF($D128="m",VLOOKUP(E128,'RW-&gt;SW'!$A$4:$G$44,2,TRUE),VLOOKUP(E128,'RW-&gt;SW'!$H$4:$N$44,2,TRUE)))</f>
        <v/>
      </c>
      <c r="M128" s="35" t="str">
        <f>IF(F128="","",IF($D128="m",VLOOKUP(F128,'RW-&gt;SW'!$A$4:$G$44,3,TRUE),VLOOKUP(F128,'RW-&gt;SW'!$H$4:$N$44,3,TRUE)))</f>
        <v/>
      </c>
      <c r="N128" s="35" t="str">
        <f>IF(G128="","",IF($D128="m",VLOOKUP(G128,'RW-&gt;SW'!$A$4:$G$44,4,TRUE),VLOOKUP(G128,'RW-&gt;SW'!$H$4:$N$44,4,TRUE)))</f>
        <v/>
      </c>
      <c r="O128" s="35" t="str">
        <f>IF(H128="","",IF($D128="m",VLOOKUP(H128,'RW-&gt;SW'!$A$4:$G$44,5,TRUE),VLOOKUP(H128,'RW-&gt;SW'!$H$4:$N$44,5,TRUE)))</f>
        <v/>
      </c>
      <c r="P128" s="35" t="str">
        <f>IF(I128="","",IF($D128="m",VLOOKUP(I128,'RW-&gt;SW'!$A$4:$G$44,6,TRUE),VLOOKUP(I128,'RW-&gt;SW'!$H$4:$N$44,6,TRUE)))</f>
        <v/>
      </c>
      <c r="Q128" s="36" t="str">
        <f>IF(J128="","",IF($D128="m",VLOOKUP(J128,'RW-&gt;SW'!$A$4:$G$44,7,TRUE),VLOOKUP(J128,'RW-&gt;SW'!$H$4:$N$44,7,TRUE)))</f>
        <v/>
      </c>
      <c r="R128" s="40" t="str">
        <f t="shared" si="5"/>
        <v/>
      </c>
      <c r="S128" s="36" t="str">
        <f>IF(R128="","",VLOOKUP($R128,'RW-&gt;SW'!$P$3:$Q$46,2,TRUE))</f>
        <v/>
      </c>
      <c r="T128" s="89" t="str">
        <f>IF(ISERROR('Berechnung TYP'!Q124)=TRUE,"",'Berechnung TYP'!Q124)</f>
        <v/>
      </c>
      <c r="U128" s="35" t="str">
        <f>IF(ISERROR('Berechnung TYP'!G124)=TRUE,"",'Berechnung TYP'!G124)</f>
        <v/>
      </c>
      <c r="V128" s="35" t="str">
        <f>IF(ISERROR('Berechnung TYP'!H124)=TRUE,"",'Berechnung TYP'!H124)</f>
        <v/>
      </c>
      <c r="W128" s="36" t="str">
        <f>IF(ISERROR('Berechnung TYP'!I124)=TRUE,"",'Berechnung TYP'!I124)</f>
        <v/>
      </c>
      <c r="X128" s="70"/>
    </row>
    <row r="129" spans="1:24" x14ac:dyDescent="0.25">
      <c r="A129" s="45">
        <v>121</v>
      </c>
      <c r="B129" s="40" t="str">
        <f>IF(Urliste!B126&lt;&gt;0,Urliste!B126,"")</f>
        <v/>
      </c>
      <c r="C129" s="45" t="str">
        <f t="shared" si="6"/>
        <v/>
      </c>
      <c r="D129" s="45" t="str">
        <f>IF(Urliste!C126&lt;&gt;0,Urliste!C126,"")</f>
        <v/>
      </c>
      <c r="E129" s="40" t="str">
        <f>IF(OR(D129="m",D129="w"),Urliste!$D126+Urliste!$J126+Urliste!$P126+Urliste!$V126+Urliste!$AB126+Urliste!$AH126+Urliste!$AN126+Urliste!$AT126+Urliste!$AZ126+Urliste!$BF126,"")</f>
        <v/>
      </c>
      <c r="F129" s="35" t="str">
        <f>IF(OR(D129="m",D129="w"),Urliste!$E126+Urliste!$K126+Urliste!$Q126+Urliste!$W126+Urliste!$AC126+Urliste!$AI126+Urliste!$AO126+Urliste!$AU126+Urliste!$BA126+Urliste!$BG126,"")</f>
        <v/>
      </c>
      <c r="G129" s="35" t="str">
        <f>IF(OR(D129="m",D129="w"),Urliste!$F126+Urliste!$L126+Urliste!$R126+Urliste!$X126+Urliste!$AD126+Urliste!$AJ126+Urliste!$AP126+Urliste!$AV126+Urliste!$BB126+Urliste!$BH126,"")</f>
        <v/>
      </c>
      <c r="H129" s="35" t="str">
        <f>IF(OR(D129="m",D129="w"),Urliste!$G126+Urliste!$M126+Urliste!$S126+Urliste!$Y126+Urliste!$AE126+Urliste!$AK126+Urliste!$AQ126+Urliste!$AW126+Urliste!$BC126+Urliste!$BI126,"")</f>
        <v/>
      </c>
      <c r="I129" s="35" t="str">
        <f>IF(OR(D129="m",D129="w"),Urliste!$H126+Urliste!$N126+Urliste!$T126+Urliste!$Z126+Urliste!$AF126+Urliste!$AL126+Urliste!$AR126+Urliste!$AX126+Urliste!$BD126+Urliste!$BJ126,"")</f>
        <v/>
      </c>
      <c r="J129" s="36" t="str">
        <f>IF(OR(D129="m",D129="w"),Urliste!$I126+Urliste!$O126+Urliste!$U126+Urliste!$AA126+Urliste!$AG126+Urliste!$AM126+Urliste!$AS126+Urliste!$AY126+Urliste!$BE126+Urliste!$BK126,"")</f>
        <v/>
      </c>
      <c r="K129" s="35"/>
      <c r="L129" s="40" t="str">
        <f>IF(E129="","",IF($D129="m",VLOOKUP(E129,'RW-&gt;SW'!$A$4:$G$44,2,TRUE),VLOOKUP(E129,'RW-&gt;SW'!$H$4:$N$44,2,TRUE)))</f>
        <v/>
      </c>
      <c r="M129" s="35" t="str">
        <f>IF(F129="","",IF($D129="m",VLOOKUP(F129,'RW-&gt;SW'!$A$4:$G$44,3,TRUE),VLOOKUP(F129,'RW-&gt;SW'!$H$4:$N$44,3,TRUE)))</f>
        <v/>
      </c>
      <c r="N129" s="35" t="str">
        <f>IF(G129="","",IF($D129="m",VLOOKUP(G129,'RW-&gt;SW'!$A$4:$G$44,4,TRUE),VLOOKUP(G129,'RW-&gt;SW'!$H$4:$N$44,4,TRUE)))</f>
        <v/>
      </c>
      <c r="O129" s="35" t="str">
        <f>IF(H129="","",IF($D129="m",VLOOKUP(H129,'RW-&gt;SW'!$A$4:$G$44,5,TRUE),VLOOKUP(H129,'RW-&gt;SW'!$H$4:$N$44,5,TRUE)))</f>
        <v/>
      </c>
      <c r="P129" s="35" t="str">
        <f>IF(I129="","",IF($D129="m",VLOOKUP(I129,'RW-&gt;SW'!$A$4:$G$44,6,TRUE),VLOOKUP(I129,'RW-&gt;SW'!$H$4:$N$44,6,TRUE)))</f>
        <v/>
      </c>
      <c r="Q129" s="36" t="str">
        <f>IF(J129="","",IF($D129="m",VLOOKUP(J129,'RW-&gt;SW'!$A$4:$G$44,7,TRUE),VLOOKUP(J129,'RW-&gt;SW'!$H$4:$N$44,7,TRUE)))</f>
        <v/>
      </c>
      <c r="R129" s="40" t="str">
        <f t="shared" si="5"/>
        <v/>
      </c>
      <c r="S129" s="36" t="str">
        <f>IF(R129="","",VLOOKUP($R129,'RW-&gt;SW'!$P$3:$Q$46,2,TRUE))</f>
        <v/>
      </c>
      <c r="T129" s="89" t="str">
        <f>IF(ISERROR('Berechnung TYP'!Q125)=TRUE,"",'Berechnung TYP'!Q125)</f>
        <v/>
      </c>
      <c r="U129" s="35" t="str">
        <f>IF(ISERROR('Berechnung TYP'!G125)=TRUE,"",'Berechnung TYP'!G125)</f>
        <v/>
      </c>
      <c r="V129" s="35" t="str">
        <f>IF(ISERROR('Berechnung TYP'!H125)=TRUE,"",'Berechnung TYP'!H125)</f>
        <v/>
      </c>
      <c r="W129" s="36" t="str">
        <f>IF(ISERROR('Berechnung TYP'!I125)=TRUE,"",'Berechnung TYP'!I125)</f>
        <v/>
      </c>
      <c r="X129" s="70"/>
    </row>
    <row r="130" spans="1:24" x14ac:dyDescent="0.25">
      <c r="A130" s="45">
        <v>122</v>
      </c>
      <c r="B130" s="40" t="str">
        <f>IF(Urliste!B127&lt;&gt;0,Urliste!B127,"")</f>
        <v/>
      </c>
      <c r="C130" s="45" t="str">
        <f t="shared" si="6"/>
        <v/>
      </c>
      <c r="D130" s="45" t="str">
        <f>IF(Urliste!C127&lt;&gt;0,Urliste!C127,"")</f>
        <v/>
      </c>
      <c r="E130" s="40" t="str">
        <f>IF(OR(D130="m",D130="w"),Urliste!$D127+Urliste!$J127+Urliste!$P127+Urliste!$V127+Urliste!$AB127+Urliste!$AH127+Urliste!$AN127+Urliste!$AT127+Urliste!$AZ127+Urliste!$BF127,"")</f>
        <v/>
      </c>
      <c r="F130" s="35" t="str">
        <f>IF(OR(D130="m",D130="w"),Urliste!$E127+Urliste!$K127+Urliste!$Q127+Urliste!$W127+Urliste!$AC127+Urliste!$AI127+Urliste!$AO127+Urliste!$AU127+Urliste!$BA127+Urliste!$BG127,"")</f>
        <v/>
      </c>
      <c r="G130" s="35" t="str">
        <f>IF(OR(D130="m",D130="w"),Urliste!$F127+Urliste!$L127+Urliste!$R127+Urliste!$X127+Urliste!$AD127+Urliste!$AJ127+Urliste!$AP127+Urliste!$AV127+Urliste!$BB127+Urliste!$BH127,"")</f>
        <v/>
      </c>
      <c r="H130" s="35" t="str">
        <f>IF(OR(D130="m",D130="w"),Urliste!$G127+Urliste!$M127+Urliste!$S127+Urliste!$Y127+Urliste!$AE127+Urliste!$AK127+Urliste!$AQ127+Urliste!$AW127+Urliste!$BC127+Urliste!$BI127,"")</f>
        <v/>
      </c>
      <c r="I130" s="35" t="str">
        <f>IF(OR(D130="m",D130="w"),Urliste!$H127+Urliste!$N127+Urliste!$T127+Urliste!$Z127+Urliste!$AF127+Urliste!$AL127+Urliste!$AR127+Urliste!$AX127+Urliste!$BD127+Urliste!$BJ127,"")</f>
        <v/>
      </c>
      <c r="J130" s="36" t="str">
        <f>IF(OR(D130="m",D130="w"),Urliste!$I127+Urliste!$O127+Urliste!$U127+Urliste!$AA127+Urliste!$AG127+Urliste!$AM127+Urliste!$AS127+Urliste!$AY127+Urliste!$BE127+Urliste!$BK127,"")</f>
        <v/>
      </c>
      <c r="K130" s="35"/>
      <c r="L130" s="40" t="str">
        <f>IF(E130="","",IF($D130="m",VLOOKUP(E130,'RW-&gt;SW'!$A$4:$G$44,2,TRUE),VLOOKUP(E130,'RW-&gt;SW'!$H$4:$N$44,2,TRUE)))</f>
        <v/>
      </c>
      <c r="M130" s="35" t="str">
        <f>IF(F130="","",IF($D130="m",VLOOKUP(F130,'RW-&gt;SW'!$A$4:$G$44,3,TRUE),VLOOKUP(F130,'RW-&gt;SW'!$H$4:$N$44,3,TRUE)))</f>
        <v/>
      </c>
      <c r="N130" s="35" t="str">
        <f>IF(G130="","",IF($D130="m",VLOOKUP(G130,'RW-&gt;SW'!$A$4:$G$44,4,TRUE),VLOOKUP(G130,'RW-&gt;SW'!$H$4:$N$44,4,TRUE)))</f>
        <v/>
      </c>
      <c r="O130" s="35" t="str">
        <f>IF(H130="","",IF($D130="m",VLOOKUP(H130,'RW-&gt;SW'!$A$4:$G$44,5,TRUE),VLOOKUP(H130,'RW-&gt;SW'!$H$4:$N$44,5,TRUE)))</f>
        <v/>
      </c>
      <c r="P130" s="35" t="str">
        <f>IF(I130="","",IF($D130="m",VLOOKUP(I130,'RW-&gt;SW'!$A$4:$G$44,6,TRUE),VLOOKUP(I130,'RW-&gt;SW'!$H$4:$N$44,6,TRUE)))</f>
        <v/>
      </c>
      <c r="Q130" s="36" t="str">
        <f>IF(J130="","",IF($D130="m",VLOOKUP(J130,'RW-&gt;SW'!$A$4:$G$44,7,TRUE),VLOOKUP(J130,'RW-&gt;SW'!$H$4:$N$44,7,TRUE)))</f>
        <v/>
      </c>
      <c r="R130" s="40" t="str">
        <f t="shared" si="5"/>
        <v/>
      </c>
      <c r="S130" s="36" t="str">
        <f>IF(R130="","",VLOOKUP($R130,'RW-&gt;SW'!$P$3:$Q$46,2,TRUE))</f>
        <v/>
      </c>
      <c r="T130" s="89" t="str">
        <f>IF(ISERROR('Berechnung TYP'!Q126)=TRUE,"",'Berechnung TYP'!Q126)</f>
        <v/>
      </c>
      <c r="U130" s="35" t="str">
        <f>IF(ISERROR('Berechnung TYP'!G126)=TRUE,"",'Berechnung TYP'!G126)</f>
        <v/>
      </c>
      <c r="V130" s="35" t="str">
        <f>IF(ISERROR('Berechnung TYP'!H126)=TRUE,"",'Berechnung TYP'!H126)</f>
        <v/>
      </c>
      <c r="W130" s="36" t="str">
        <f>IF(ISERROR('Berechnung TYP'!I126)=TRUE,"",'Berechnung TYP'!I126)</f>
        <v/>
      </c>
      <c r="X130" s="70"/>
    </row>
    <row r="131" spans="1:24" x14ac:dyDescent="0.25">
      <c r="A131" s="45">
        <v>123</v>
      </c>
      <c r="B131" s="40" t="str">
        <f>IF(Urliste!B128&lt;&gt;0,Urliste!B128,"")</f>
        <v/>
      </c>
      <c r="C131" s="45" t="str">
        <f t="shared" si="6"/>
        <v/>
      </c>
      <c r="D131" s="45" t="str">
        <f>IF(Urliste!C128&lt;&gt;0,Urliste!C128,"")</f>
        <v/>
      </c>
      <c r="E131" s="40" t="str">
        <f>IF(OR(D131="m",D131="w"),Urliste!$D128+Urliste!$J128+Urliste!$P128+Urliste!$V128+Urliste!$AB128+Urliste!$AH128+Urliste!$AN128+Urliste!$AT128+Urliste!$AZ128+Urliste!$BF128,"")</f>
        <v/>
      </c>
      <c r="F131" s="35" t="str">
        <f>IF(OR(D131="m",D131="w"),Urliste!$E128+Urliste!$K128+Urliste!$Q128+Urliste!$W128+Urliste!$AC128+Urliste!$AI128+Urliste!$AO128+Urliste!$AU128+Urliste!$BA128+Urliste!$BG128,"")</f>
        <v/>
      </c>
      <c r="G131" s="35" t="str">
        <f>IF(OR(D131="m",D131="w"),Urliste!$F128+Urliste!$L128+Urliste!$R128+Urliste!$X128+Urliste!$AD128+Urliste!$AJ128+Urliste!$AP128+Urliste!$AV128+Urliste!$BB128+Urliste!$BH128,"")</f>
        <v/>
      </c>
      <c r="H131" s="35" t="str">
        <f>IF(OR(D131="m",D131="w"),Urliste!$G128+Urliste!$M128+Urliste!$S128+Urliste!$Y128+Urliste!$AE128+Urliste!$AK128+Urliste!$AQ128+Urliste!$AW128+Urliste!$BC128+Urliste!$BI128,"")</f>
        <v/>
      </c>
      <c r="I131" s="35" t="str">
        <f>IF(OR(D131="m",D131="w"),Urliste!$H128+Urliste!$N128+Urliste!$T128+Urliste!$Z128+Urliste!$AF128+Urliste!$AL128+Urliste!$AR128+Urliste!$AX128+Urliste!$BD128+Urliste!$BJ128,"")</f>
        <v/>
      </c>
      <c r="J131" s="36" t="str">
        <f>IF(OR(D131="m",D131="w"),Urliste!$I128+Urliste!$O128+Urliste!$U128+Urliste!$AA128+Urliste!$AG128+Urliste!$AM128+Urliste!$AS128+Urliste!$AY128+Urliste!$BE128+Urliste!$BK128,"")</f>
        <v/>
      </c>
      <c r="K131" s="35"/>
      <c r="L131" s="40" t="str">
        <f>IF(E131="","",IF($D131="m",VLOOKUP(E131,'RW-&gt;SW'!$A$4:$G$44,2,TRUE),VLOOKUP(E131,'RW-&gt;SW'!$H$4:$N$44,2,TRUE)))</f>
        <v/>
      </c>
      <c r="M131" s="35" t="str">
        <f>IF(F131="","",IF($D131="m",VLOOKUP(F131,'RW-&gt;SW'!$A$4:$G$44,3,TRUE),VLOOKUP(F131,'RW-&gt;SW'!$H$4:$N$44,3,TRUE)))</f>
        <v/>
      </c>
      <c r="N131" s="35" t="str">
        <f>IF(G131="","",IF($D131="m",VLOOKUP(G131,'RW-&gt;SW'!$A$4:$G$44,4,TRUE),VLOOKUP(G131,'RW-&gt;SW'!$H$4:$N$44,4,TRUE)))</f>
        <v/>
      </c>
      <c r="O131" s="35" t="str">
        <f>IF(H131="","",IF($D131="m",VLOOKUP(H131,'RW-&gt;SW'!$A$4:$G$44,5,TRUE),VLOOKUP(H131,'RW-&gt;SW'!$H$4:$N$44,5,TRUE)))</f>
        <v/>
      </c>
      <c r="P131" s="35" t="str">
        <f>IF(I131="","",IF($D131="m",VLOOKUP(I131,'RW-&gt;SW'!$A$4:$G$44,6,TRUE),VLOOKUP(I131,'RW-&gt;SW'!$H$4:$N$44,6,TRUE)))</f>
        <v/>
      </c>
      <c r="Q131" s="36" t="str">
        <f>IF(J131="","",IF($D131="m",VLOOKUP(J131,'RW-&gt;SW'!$A$4:$G$44,7,TRUE),VLOOKUP(J131,'RW-&gt;SW'!$H$4:$N$44,7,TRUE)))</f>
        <v/>
      </c>
      <c r="R131" s="40" t="str">
        <f t="shared" si="5"/>
        <v/>
      </c>
      <c r="S131" s="36" t="str">
        <f>IF(R131="","",VLOOKUP($R131,'RW-&gt;SW'!$P$3:$Q$46,2,TRUE))</f>
        <v/>
      </c>
      <c r="T131" s="89" t="str">
        <f>IF(ISERROR('Berechnung TYP'!Q127)=TRUE,"",'Berechnung TYP'!Q127)</f>
        <v/>
      </c>
      <c r="U131" s="35" t="str">
        <f>IF(ISERROR('Berechnung TYP'!G127)=TRUE,"",'Berechnung TYP'!G127)</f>
        <v/>
      </c>
      <c r="V131" s="35" t="str">
        <f>IF(ISERROR('Berechnung TYP'!H127)=TRUE,"",'Berechnung TYP'!H127)</f>
        <v/>
      </c>
      <c r="W131" s="36" t="str">
        <f>IF(ISERROR('Berechnung TYP'!I127)=TRUE,"",'Berechnung TYP'!I127)</f>
        <v/>
      </c>
      <c r="X131" s="70"/>
    </row>
    <row r="132" spans="1:24" x14ac:dyDescent="0.25">
      <c r="A132" s="45">
        <v>124</v>
      </c>
      <c r="B132" s="40" t="str">
        <f>IF(Urliste!B129&lt;&gt;0,Urliste!B129,"")</f>
        <v/>
      </c>
      <c r="C132" s="45" t="str">
        <f t="shared" si="6"/>
        <v/>
      </c>
      <c r="D132" s="45" t="str">
        <f>IF(Urliste!C129&lt;&gt;0,Urliste!C129,"")</f>
        <v/>
      </c>
      <c r="E132" s="40" t="str">
        <f>IF(OR(D132="m",D132="w"),Urliste!$D129+Urliste!$J129+Urliste!$P129+Urliste!$V129+Urliste!$AB129+Urliste!$AH129+Urliste!$AN129+Urliste!$AT129+Urliste!$AZ129+Urliste!$BF129,"")</f>
        <v/>
      </c>
      <c r="F132" s="35" t="str">
        <f>IF(OR(D132="m",D132="w"),Urliste!$E129+Urliste!$K129+Urliste!$Q129+Urliste!$W129+Urliste!$AC129+Urliste!$AI129+Urliste!$AO129+Urliste!$AU129+Urliste!$BA129+Urliste!$BG129,"")</f>
        <v/>
      </c>
      <c r="G132" s="35" t="str">
        <f>IF(OR(D132="m",D132="w"),Urliste!$F129+Urliste!$L129+Urliste!$R129+Urliste!$X129+Urliste!$AD129+Urliste!$AJ129+Urliste!$AP129+Urliste!$AV129+Urliste!$BB129+Urliste!$BH129,"")</f>
        <v/>
      </c>
      <c r="H132" s="35" t="str">
        <f>IF(OR(D132="m",D132="w"),Urliste!$G129+Urliste!$M129+Urliste!$S129+Urliste!$Y129+Urliste!$AE129+Urliste!$AK129+Urliste!$AQ129+Urliste!$AW129+Urliste!$BC129+Urliste!$BI129,"")</f>
        <v/>
      </c>
      <c r="I132" s="35" t="str">
        <f>IF(OR(D132="m",D132="w"),Urliste!$H129+Urliste!$N129+Urliste!$T129+Urliste!$Z129+Urliste!$AF129+Urliste!$AL129+Urliste!$AR129+Urliste!$AX129+Urliste!$BD129+Urliste!$BJ129,"")</f>
        <v/>
      </c>
      <c r="J132" s="36" t="str">
        <f>IF(OR(D132="m",D132="w"),Urliste!$I129+Urliste!$O129+Urliste!$U129+Urliste!$AA129+Urliste!$AG129+Urliste!$AM129+Urliste!$AS129+Urliste!$AY129+Urliste!$BE129+Urliste!$BK129,"")</f>
        <v/>
      </c>
      <c r="K132" s="35"/>
      <c r="L132" s="40" t="str">
        <f>IF(E132="","",IF($D132="m",VLOOKUP(E132,'RW-&gt;SW'!$A$4:$G$44,2,TRUE),VLOOKUP(E132,'RW-&gt;SW'!$H$4:$N$44,2,TRUE)))</f>
        <v/>
      </c>
      <c r="M132" s="35" t="str">
        <f>IF(F132="","",IF($D132="m",VLOOKUP(F132,'RW-&gt;SW'!$A$4:$G$44,3,TRUE),VLOOKUP(F132,'RW-&gt;SW'!$H$4:$N$44,3,TRUE)))</f>
        <v/>
      </c>
      <c r="N132" s="35" t="str">
        <f>IF(G132="","",IF($D132="m",VLOOKUP(G132,'RW-&gt;SW'!$A$4:$G$44,4,TRUE),VLOOKUP(G132,'RW-&gt;SW'!$H$4:$N$44,4,TRUE)))</f>
        <v/>
      </c>
      <c r="O132" s="35" t="str">
        <f>IF(H132="","",IF($D132="m",VLOOKUP(H132,'RW-&gt;SW'!$A$4:$G$44,5,TRUE),VLOOKUP(H132,'RW-&gt;SW'!$H$4:$N$44,5,TRUE)))</f>
        <v/>
      </c>
      <c r="P132" s="35" t="str">
        <f>IF(I132="","",IF($D132="m",VLOOKUP(I132,'RW-&gt;SW'!$A$4:$G$44,6,TRUE),VLOOKUP(I132,'RW-&gt;SW'!$H$4:$N$44,6,TRUE)))</f>
        <v/>
      </c>
      <c r="Q132" s="36" t="str">
        <f>IF(J132="","",IF($D132="m",VLOOKUP(J132,'RW-&gt;SW'!$A$4:$G$44,7,TRUE),VLOOKUP(J132,'RW-&gt;SW'!$H$4:$N$44,7,TRUE)))</f>
        <v/>
      </c>
      <c r="R132" s="40" t="str">
        <f t="shared" si="5"/>
        <v/>
      </c>
      <c r="S132" s="36" t="str">
        <f>IF(R132="","",VLOOKUP($R132,'RW-&gt;SW'!$P$3:$Q$46,2,TRUE))</f>
        <v/>
      </c>
      <c r="T132" s="89" t="str">
        <f>IF(ISERROR('Berechnung TYP'!Q128)=TRUE,"",'Berechnung TYP'!Q128)</f>
        <v/>
      </c>
      <c r="U132" s="35" t="str">
        <f>IF(ISERROR('Berechnung TYP'!G128)=TRUE,"",'Berechnung TYP'!G128)</f>
        <v/>
      </c>
      <c r="V132" s="35" t="str">
        <f>IF(ISERROR('Berechnung TYP'!H128)=TRUE,"",'Berechnung TYP'!H128)</f>
        <v/>
      </c>
      <c r="W132" s="36" t="str">
        <f>IF(ISERROR('Berechnung TYP'!I128)=TRUE,"",'Berechnung TYP'!I128)</f>
        <v/>
      </c>
      <c r="X132" s="70"/>
    </row>
    <row r="133" spans="1:24" x14ac:dyDescent="0.25">
      <c r="A133" s="45">
        <v>125</v>
      </c>
      <c r="B133" s="40" t="str">
        <f>IF(Urliste!B130&lt;&gt;0,Urliste!B130,"")</f>
        <v/>
      </c>
      <c r="C133" s="45" t="str">
        <f t="shared" si="6"/>
        <v/>
      </c>
      <c r="D133" s="45" t="str">
        <f>IF(Urliste!C130&lt;&gt;0,Urliste!C130,"")</f>
        <v/>
      </c>
      <c r="E133" s="40" t="str">
        <f>IF(OR(D133="m",D133="w"),Urliste!$D130+Urliste!$J130+Urliste!$P130+Urliste!$V130+Urliste!$AB130+Urliste!$AH130+Urliste!$AN130+Urliste!$AT130+Urliste!$AZ130+Urliste!$BF130,"")</f>
        <v/>
      </c>
      <c r="F133" s="35" t="str">
        <f>IF(OR(D133="m",D133="w"),Urliste!$E130+Urliste!$K130+Urliste!$Q130+Urliste!$W130+Urliste!$AC130+Urliste!$AI130+Urliste!$AO130+Urliste!$AU130+Urliste!$BA130+Urliste!$BG130,"")</f>
        <v/>
      </c>
      <c r="G133" s="35" t="str">
        <f>IF(OR(D133="m",D133="w"),Urliste!$F130+Urliste!$L130+Urliste!$R130+Urliste!$X130+Urliste!$AD130+Urliste!$AJ130+Urliste!$AP130+Urliste!$AV130+Urliste!$BB130+Urliste!$BH130,"")</f>
        <v/>
      </c>
      <c r="H133" s="35" t="str">
        <f>IF(OR(D133="m",D133="w"),Urliste!$G130+Urliste!$M130+Urliste!$S130+Urliste!$Y130+Urliste!$AE130+Urliste!$AK130+Urliste!$AQ130+Urliste!$AW130+Urliste!$BC130+Urliste!$BI130,"")</f>
        <v/>
      </c>
      <c r="I133" s="35" t="str">
        <f>IF(OR(D133="m",D133="w"),Urliste!$H130+Urliste!$N130+Urliste!$T130+Urliste!$Z130+Urliste!$AF130+Urliste!$AL130+Urliste!$AR130+Urliste!$AX130+Urliste!$BD130+Urliste!$BJ130,"")</f>
        <v/>
      </c>
      <c r="J133" s="36" t="str">
        <f>IF(OR(D133="m",D133="w"),Urliste!$I130+Urliste!$O130+Urliste!$U130+Urliste!$AA130+Urliste!$AG130+Urliste!$AM130+Urliste!$AS130+Urliste!$AY130+Urliste!$BE130+Urliste!$BK130,"")</f>
        <v/>
      </c>
      <c r="K133" s="35"/>
      <c r="L133" s="40" t="str">
        <f>IF(E133="","",IF($D133="m",VLOOKUP(E133,'RW-&gt;SW'!$A$4:$G$44,2,TRUE),VLOOKUP(E133,'RW-&gt;SW'!$H$4:$N$44,2,TRUE)))</f>
        <v/>
      </c>
      <c r="M133" s="35" t="str">
        <f>IF(F133="","",IF($D133="m",VLOOKUP(F133,'RW-&gt;SW'!$A$4:$G$44,3,TRUE),VLOOKUP(F133,'RW-&gt;SW'!$H$4:$N$44,3,TRUE)))</f>
        <v/>
      </c>
      <c r="N133" s="35" t="str">
        <f>IF(G133="","",IF($D133="m",VLOOKUP(G133,'RW-&gt;SW'!$A$4:$G$44,4,TRUE),VLOOKUP(G133,'RW-&gt;SW'!$H$4:$N$44,4,TRUE)))</f>
        <v/>
      </c>
      <c r="O133" s="35" t="str">
        <f>IF(H133="","",IF($D133="m",VLOOKUP(H133,'RW-&gt;SW'!$A$4:$G$44,5,TRUE),VLOOKUP(H133,'RW-&gt;SW'!$H$4:$N$44,5,TRUE)))</f>
        <v/>
      </c>
      <c r="P133" s="35" t="str">
        <f>IF(I133="","",IF($D133="m",VLOOKUP(I133,'RW-&gt;SW'!$A$4:$G$44,6,TRUE),VLOOKUP(I133,'RW-&gt;SW'!$H$4:$N$44,6,TRUE)))</f>
        <v/>
      </c>
      <c r="Q133" s="36" t="str">
        <f>IF(J133="","",IF($D133="m",VLOOKUP(J133,'RW-&gt;SW'!$A$4:$G$44,7,TRUE),VLOOKUP(J133,'RW-&gt;SW'!$H$4:$N$44,7,TRUE)))</f>
        <v/>
      </c>
      <c r="R133" s="40" t="str">
        <f t="shared" si="5"/>
        <v/>
      </c>
      <c r="S133" s="36" t="str">
        <f>IF(R133="","",VLOOKUP($R133,'RW-&gt;SW'!$P$3:$Q$46,2,TRUE))</f>
        <v/>
      </c>
      <c r="T133" s="89" t="str">
        <f>IF(ISERROR('Berechnung TYP'!Q129)=TRUE,"",'Berechnung TYP'!Q129)</f>
        <v/>
      </c>
      <c r="U133" s="35" t="str">
        <f>IF(ISERROR('Berechnung TYP'!G129)=TRUE,"",'Berechnung TYP'!G129)</f>
        <v/>
      </c>
      <c r="V133" s="35" t="str">
        <f>IF(ISERROR('Berechnung TYP'!H129)=TRUE,"",'Berechnung TYP'!H129)</f>
        <v/>
      </c>
      <c r="W133" s="36" t="str">
        <f>IF(ISERROR('Berechnung TYP'!I129)=TRUE,"",'Berechnung TYP'!I129)</f>
        <v/>
      </c>
      <c r="X133" s="70"/>
    </row>
    <row r="134" spans="1:24" x14ac:dyDescent="0.25">
      <c r="A134" s="45">
        <v>126</v>
      </c>
      <c r="B134" s="40" t="str">
        <f>IF(Urliste!B131&lt;&gt;0,Urliste!B131,"")</f>
        <v/>
      </c>
      <c r="C134" s="45" t="str">
        <f t="shared" si="6"/>
        <v/>
      </c>
      <c r="D134" s="45" t="str">
        <f>IF(Urliste!C131&lt;&gt;0,Urliste!C131,"")</f>
        <v/>
      </c>
      <c r="E134" s="40" t="str">
        <f>IF(OR(D134="m",D134="w"),Urliste!$D131+Urliste!$J131+Urliste!$P131+Urliste!$V131+Urliste!$AB131+Urliste!$AH131+Urliste!$AN131+Urliste!$AT131+Urliste!$AZ131+Urliste!$BF131,"")</f>
        <v/>
      </c>
      <c r="F134" s="35" t="str">
        <f>IF(OR(D134="m",D134="w"),Urliste!$E131+Urliste!$K131+Urliste!$Q131+Urliste!$W131+Urliste!$AC131+Urliste!$AI131+Urliste!$AO131+Urliste!$AU131+Urliste!$BA131+Urliste!$BG131,"")</f>
        <v/>
      </c>
      <c r="G134" s="35" t="str">
        <f>IF(OR(D134="m",D134="w"),Urliste!$F131+Urliste!$L131+Urliste!$R131+Urliste!$X131+Urliste!$AD131+Urliste!$AJ131+Urliste!$AP131+Urliste!$AV131+Urliste!$BB131+Urliste!$BH131,"")</f>
        <v/>
      </c>
      <c r="H134" s="35" t="str">
        <f>IF(OR(D134="m",D134="w"),Urliste!$G131+Urliste!$M131+Urliste!$S131+Urliste!$Y131+Urliste!$AE131+Urliste!$AK131+Urliste!$AQ131+Urliste!$AW131+Urliste!$BC131+Urliste!$BI131,"")</f>
        <v/>
      </c>
      <c r="I134" s="35" t="str">
        <f>IF(OR(D134="m",D134="w"),Urliste!$H131+Urliste!$N131+Urliste!$T131+Urliste!$Z131+Urliste!$AF131+Urliste!$AL131+Urliste!$AR131+Urliste!$AX131+Urliste!$BD131+Urliste!$BJ131,"")</f>
        <v/>
      </c>
      <c r="J134" s="36" t="str">
        <f>IF(OR(D134="m",D134="w"),Urliste!$I131+Urliste!$O131+Urliste!$U131+Urliste!$AA131+Urliste!$AG131+Urliste!$AM131+Urliste!$AS131+Urliste!$AY131+Urliste!$BE131+Urliste!$BK131,"")</f>
        <v/>
      </c>
      <c r="K134" s="35"/>
      <c r="L134" s="40" t="str">
        <f>IF(E134="","",IF($D134="m",VLOOKUP(E134,'RW-&gt;SW'!$A$4:$G$44,2,TRUE),VLOOKUP(E134,'RW-&gt;SW'!$H$4:$N$44,2,TRUE)))</f>
        <v/>
      </c>
      <c r="M134" s="35" t="str">
        <f>IF(F134="","",IF($D134="m",VLOOKUP(F134,'RW-&gt;SW'!$A$4:$G$44,3,TRUE),VLOOKUP(F134,'RW-&gt;SW'!$H$4:$N$44,3,TRUE)))</f>
        <v/>
      </c>
      <c r="N134" s="35" t="str">
        <f>IF(G134="","",IF($D134="m",VLOOKUP(G134,'RW-&gt;SW'!$A$4:$G$44,4,TRUE),VLOOKUP(G134,'RW-&gt;SW'!$H$4:$N$44,4,TRUE)))</f>
        <v/>
      </c>
      <c r="O134" s="35" t="str">
        <f>IF(H134="","",IF($D134="m",VLOOKUP(H134,'RW-&gt;SW'!$A$4:$G$44,5,TRUE),VLOOKUP(H134,'RW-&gt;SW'!$H$4:$N$44,5,TRUE)))</f>
        <v/>
      </c>
      <c r="P134" s="35" t="str">
        <f>IF(I134="","",IF($D134="m",VLOOKUP(I134,'RW-&gt;SW'!$A$4:$G$44,6,TRUE),VLOOKUP(I134,'RW-&gt;SW'!$H$4:$N$44,6,TRUE)))</f>
        <v/>
      </c>
      <c r="Q134" s="36" t="str">
        <f>IF(J134="","",IF($D134="m",VLOOKUP(J134,'RW-&gt;SW'!$A$4:$G$44,7,TRUE),VLOOKUP(J134,'RW-&gt;SW'!$H$4:$N$44,7,TRUE)))</f>
        <v/>
      </c>
      <c r="R134" s="40" t="str">
        <f t="shared" si="5"/>
        <v/>
      </c>
      <c r="S134" s="36" t="str">
        <f>IF(R134="","",VLOOKUP($R134,'RW-&gt;SW'!$P$3:$Q$46,2,TRUE))</f>
        <v/>
      </c>
      <c r="T134" s="89" t="str">
        <f>IF(ISERROR('Berechnung TYP'!Q130)=TRUE,"",'Berechnung TYP'!Q130)</f>
        <v/>
      </c>
      <c r="U134" s="35" t="str">
        <f>IF(ISERROR('Berechnung TYP'!G130)=TRUE,"",'Berechnung TYP'!G130)</f>
        <v/>
      </c>
      <c r="V134" s="35" t="str">
        <f>IF(ISERROR('Berechnung TYP'!H130)=TRUE,"",'Berechnung TYP'!H130)</f>
        <v/>
      </c>
      <c r="W134" s="36" t="str">
        <f>IF(ISERROR('Berechnung TYP'!I130)=TRUE,"",'Berechnung TYP'!I130)</f>
        <v/>
      </c>
      <c r="X134" s="70"/>
    </row>
    <row r="135" spans="1:24" x14ac:dyDescent="0.25">
      <c r="A135" s="45">
        <v>127</v>
      </c>
      <c r="B135" s="40" t="str">
        <f>IF(Urliste!B132&lt;&gt;0,Urliste!B132,"")</f>
        <v/>
      </c>
      <c r="C135" s="45" t="str">
        <f t="shared" si="6"/>
        <v/>
      </c>
      <c r="D135" s="45" t="str">
        <f>IF(Urliste!C132&lt;&gt;0,Urliste!C132,"")</f>
        <v/>
      </c>
      <c r="E135" s="40" t="str">
        <f>IF(OR(D135="m",D135="w"),Urliste!$D132+Urliste!$J132+Urliste!$P132+Urliste!$V132+Urliste!$AB132+Urliste!$AH132+Urliste!$AN132+Urliste!$AT132+Urliste!$AZ132+Urliste!$BF132,"")</f>
        <v/>
      </c>
      <c r="F135" s="35" t="str">
        <f>IF(OR(D135="m",D135="w"),Urliste!$E132+Urliste!$K132+Urliste!$Q132+Urliste!$W132+Urliste!$AC132+Urliste!$AI132+Urliste!$AO132+Urliste!$AU132+Urliste!$BA132+Urliste!$BG132,"")</f>
        <v/>
      </c>
      <c r="G135" s="35" t="str">
        <f>IF(OR(D135="m",D135="w"),Urliste!$F132+Urliste!$L132+Urliste!$R132+Urliste!$X132+Urliste!$AD132+Urliste!$AJ132+Urliste!$AP132+Urliste!$AV132+Urliste!$BB132+Urliste!$BH132,"")</f>
        <v/>
      </c>
      <c r="H135" s="35" t="str">
        <f>IF(OR(D135="m",D135="w"),Urliste!$G132+Urliste!$M132+Urliste!$S132+Urliste!$Y132+Urliste!$AE132+Urliste!$AK132+Urliste!$AQ132+Urliste!$AW132+Urliste!$BC132+Urliste!$BI132,"")</f>
        <v/>
      </c>
      <c r="I135" s="35" t="str">
        <f>IF(OR(D135="m",D135="w"),Urliste!$H132+Urliste!$N132+Urliste!$T132+Urliste!$Z132+Urliste!$AF132+Urliste!$AL132+Urliste!$AR132+Urliste!$AX132+Urliste!$BD132+Urliste!$BJ132,"")</f>
        <v/>
      </c>
      <c r="J135" s="36" t="str">
        <f>IF(OR(D135="m",D135="w"),Urliste!$I132+Urliste!$O132+Urliste!$U132+Urliste!$AA132+Urliste!$AG132+Urliste!$AM132+Urliste!$AS132+Urliste!$AY132+Urliste!$BE132+Urliste!$BK132,"")</f>
        <v/>
      </c>
      <c r="K135" s="35"/>
      <c r="L135" s="40" t="str">
        <f>IF(E135="","",IF($D135="m",VLOOKUP(E135,'RW-&gt;SW'!$A$4:$G$44,2,TRUE),VLOOKUP(E135,'RW-&gt;SW'!$H$4:$N$44,2,TRUE)))</f>
        <v/>
      </c>
      <c r="M135" s="35" t="str">
        <f>IF(F135="","",IF($D135="m",VLOOKUP(F135,'RW-&gt;SW'!$A$4:$G$44,3,TRUE),VLOOKUP(F135,'RW-&gt;SW'!$H$4:$N$44,3,TRUE)))</f>
        <v/>
      </c>
      <c r="N135" s="35" t="str">
        <f>IF(G135="","",IF($D135="m",VLOOKUP(G135,'RW-&gt;SW'!$A$4:$G$44,4,TRUE),VLOOKUP(G135,'RW-&gt;SW'!$H$4:$N$44,4,TRUE)))</f>
        <v/>
      </c>
      <c r="O135" s="35" t="str">
        <f>IF(H135="","",IF($D135="m",VLOOKUP(H135,'RW-&gt;SW'!$A$4:$G$44,5,TRUE),VLOOKUP(H135,'RW-&gt;SW'!$H$4:$N$44,5,TRUE)))</f>
        <v/>
      </c>
      <c r="P135" s="35" t="str">
        <f>IF(I135="","",IF($D135="m",VLOOKUP(I135,'RW-&gt;SW'!$A$4:$G$44,6,TRUE),VLOOKUP(I135,'RW-&gt;SW'!$H$4:$N$44,6,TRUE)))</f>
        <v/>
      </c>
      <c r="Q135" s="36" t="str">
        <f>IF(J135="","",IF($D135="m",VLOOKUP(J135,'RW-&gt;SW'!$A$4:$G$44,7,TRUE),VLOOKUP(J135,'RW-&gt;SW'!$H$4:$N$44,7,TRUE)))</f>
        <v/>
      </c>
      <c r="R135" s="40" t="str">
        <f t="shared" si="5"/>
        <v/>
      </c>
      <c r="S135" s="36" t="str">
        <f>IF(R135="","",VLOOKUP($R135,'RW-&gt;SW'!$P$3:$Q$46,2,TRUE))</f>
        <v/>
      </c>
      <c r="T135" s="89" t="str">
        <f>IF(ISERROR('Berechnung TYP'!Q131)=TRUE,"",'Berechnung TYP'!Q131)</f>
        <v/>
      </c>
      <c r="U135" s="35" t="str">
        <f>IF(ISERROR('Berechnung TYP'!G131)=TRUE,"",'Berechnung TYP'!G131)</f>
        <v/>
      </c>
      <c r="V135" s="35" t="str">
        <f>IF(ISERROR('Berechnung TYP'!H131)=TRUE,"",'Berechnung TYP'!H131)</f>
        <v/>
      </c>
      <c r="W135" s="36" t="str">
        <f>IF(ISERROR('Berechnung TYP'!I131)=TRUE,"",'Berechnung TYP'!I131)</f>
        <v/>
      </c>
      <c r="X135" s="70"/>
    </row>
    <row r="136" spans="1:24" x14ac:dyDescent="0.25">
      <c r="A136" s="45">
        <v>128</v>
      </c>
      <c r="B136" s="40" t="str">
        <f>IF(Urliste!B133&lt;&gt;0,Urliste!B133,"")</f>
        <v/>
      </c>
      <c r="C136" s="45" t="str">
        <f t="shared" si="6"/>
        <v/>
      </c>
      <c r="D136" s="45" t="str">
        <f>IF(Urliste!C133&lt;&gt;0,Urliste!C133,"")</f>
        <v/>
      </c>
      <c r="E136" s="40" t="str">
        <f>IF(OR(D136="m",D136="w"),Urliste!$D133+Urliste!$J133+Urliste!$P133+Urliste!$V133+Urliste!$AB133+Urliste!$AH133+Urliste!$AN133+Urliste!$AT133+Urliste!$AZ133+Urliste!$BF133,"")</f>
        <v/>
      </c>
      <c r="F136" s="35" t="str">
        <f>IF(OR(D136="m",D136="w"),Urliste!$E133+Urliste!$K133+Urliste!$Q133+Urliste!$W133+Urliste!$AC133+Urliste!$AI133+Urliste!$AO133+Urliste!$AU133+Urliste!$BA133+Urliste!$BG133,"")</f>
        <v/>
      </c>
      <c r="G136" s="35" t="str">
        <f>IF(OR(D136="m",D136="w"),Urliste!$F133+Urliste!$L133+Urliste!$R133+Urliste!$X133+Urliste!$AD133+Urliste!$AJ133+Urliste!$AP133+Urliste!$AV133+Urliste!$BB133+Urliste!$BH133,"")</f>
        <v/>
      </c>
      <c r="H136" s="35" t="str">
        <f>IF(OR(D136="m",D136="w"),Urliste!$G133+Urliste!$M133+Urliste!$S133+Urliste!$Y133+Urliste!$AE133+Urliste!$AK133+Urliste!$AQ133+Urliste!$AW133+Urliste!$BC133+Urliste!$BI133,"")</f>
        <v/>
      </c>
      <c r="I136" s="35" t="str">
        <f>IF(OR(D136="m",D136="w"),Urliste!$H133+Urliste!$N133+Urliste!$T133+Urliste!$Z133+Urliste!$AF133+Urliste!$AL133+Urliste!$AR133+Urliste!$AX133+Urliste!$BD133+Urliste!$BJ133,"")</f>
        <v/>
      </c>
      <c r="J136" s="36" t="str">
        <f>IF(OR(D136="m",D136="w"),Urliste!$I133+Urliste!$O133+Urliste!$U133+Urliste!$AA133+Urliste!$AG133+Urliste!$AM133+Urliste!$AS133+Urliste!$AY133+Urliste!$BE133+Urliste!$BK133,"")</f>
        <v/>
      </c>
      <c r="K136" s="35"/>
      <c r="L136" s="40" t="str">
        <f>IF(E136="","",IF($D136="m",VLOOKUP(E136,'RW-&gt;SW'!$A$4:$G$44,2,TRUE),VLOOKUP(E136,'RW-&gt;SW'!$H$4:$N$44,2,TRUE)))</f>
        <v/>
      </c>
      <c r="M136" s="35" t="str">
        <f>IF(F136="","",IF($D136="m",VLOOKUP(F136,'RW-&gt;SW'!$A$4:$G$44,3,TRUE),VLOOKUP(F136,'RW-&gt;SW'!$H$4:$N$44,3,TRUE)))</f>
        <v/>
      </c>
      <c r="N136" s="35" t="str">
        <f>IF(G136="","",IF($D136="m",VLOOKUP(G136,'RW-&gt;SW'!$A$4:$G$44,4,TRUE),VLOOKUP(G136,'RW-&gt;SW'!$H$4:$N$44,4,TRUE)))</f>
        <v/>
      </c>
      <c r="O136" s="35" t="str">
        <f>IF(H136="","",IF($D136="m",VLOOKUP(H136,'RW-&gt;SW'!$A$4:$G$44,5,TRUE),VLOOKUP(H136,'RW-&gt;SW'!$H$4:$N$44,5,TRUE)))</f>
        <v/>
      </c>
      <c r="P136" s="35" t="str">
        <f>IF(I136="","",IF($D136="m",VLOOKUP(I136,'RW-&gt;SW'!$A$4:$G$44,6,TRUE),VLOOKUP(I136,'RW-&gt;SW'!$H$4:$N$44,6,TRUE)))</f>
        <v/>
      </c>
      <c r="Q136" s="36" t="str">
        <f>IF(J136="","",IF($D136="m",VLOOKUP(J136,'RW-&gt;SW'!$A$4:$G$44,7,TRUE),VLOOKUP(J136,'RW-&gt;SW'!$H$4:$N$44,7,TRUE)))</f>
        <v/>
      </c>
      <c r="R136" s="40" t="str">
        <f t="shared" ref="R136:R199" si="7">IF(E136="","",MAX(E136:J136)-MIN(E136:J136))</f>
        <v/>
      </c>
      <c r="S136" s="36" t="str">
        <f>IF(R136="","",VLOOKUP($R136,'RW-&gt;SW'!$P$3:$Q$46,2,TRUE))</f>
        <v/>
      </c>
      <c r="T136" s="89" t="str">
        <f>IF(ISERROR('Berechnung TYP'!Q132)=TRUE,"",'Berechnung TYP'!Q132)</f>
        <v/>
      </c>
      <c r="U136" s="35" t="str">
        <f>IF(ISERROR('Berechnung TYP'!G132)=TRUE,"",'Berechnung TYP'!G132)</f>
        <v/>
      </c>
      <c r="V136" s="35" t="str">
        <f>IF(ISERROR('Berechnung TYP'!H132)=TRUE,"",'Berechnung TYP'!H132)</f>
        <v/>
      </c>
      <c r="W136" s="36" t="str">
        <f>IF(ISERROR('Berechnung TYP'!I132)=TRUE,"",'Berechnung TYP'!I132)</f>
        <v/>
      </c>
      <c r="X136" s="70"/>
    </row>
    <row r="137" spans="1:24" x14ac:dyDescent="0.25">
      <c r="A137" s="45">
        <v>129</v>
      </c>
      <c r="B137" s="40" t="str">
        <f>IF(Urliste!B134&lt;&gt;0,Urliste!B134,"")</f>
        <v/>
      </c>
      <c r="C137" s="45" t="str">
        <f t="shared" ref="C137:C200" si="8">IF(B137="","",A137&amp;"/"&amp;D137&amp;"/"&amp;$B$1)</f>
        <v/>
      </c>
      <c r="D137" s="45" t="str">
        <f>IF(Urliste!C134&lt;&gt;0,Urliste!C134,"")</f>
        <v/>
      </c>
      <c r="E137" s="40" t="str">
        <f>IF(OR(D137="m",D137="w"),Urliste!$D134+Urliste!$J134+Urliste!$P134+Urliste!$V134+Urliste!$AB134+Urliste!$AH134+Urliste!$AN134+Urliste!$AT134+Urliste!$AZ134+Urliste!$BF134,"")</f>
        <v/>
      </c>
      <c r="F137" s="35" t="str">
        <f>IF(OR(D137="m",D137="w"),Urliste!$E134+Urliste!$K134+Urliste!$Q134+Urliste!$W134+Urliste!$AC134+Urliste!$AI134+Urliste!$AO134+Urliste!$AU134+Urliste!$BA134+Urliste!$BG134,"")</f>
        <v/>
      </c>
      <c r="G137" s="35" t="str">
        <f>IF(OR(D137="m",D137="w"),Urliste!$F134+Urliste!$L134+Urliste!$R134+Urliste!$X134+Urliste!$AD134+Urliste!$AJ134+Urliste!$AP134+Urliste!$AV134+Urliste!$BB134+Urliste!$BH134,"")</f>
        <v/>
      </c>
      <c r="H137" s="35" t="str">
        <f>IF(OR(D137="m",D137="w"),Urliste!$G134+Urliste!$M134+Urliste!$S134+Urliste!$Y134+Urliste!$AE134+Urliste!$AK134+Urliste!$AQ134+Urliste!$AW134+Urliste!$BC134+Urliste!$BI134,"")</f>
        <v/>
      </c>
      <c r="I137" s="35" t="str">
        <f>IF(OR(D137="m",D137="w"),Urliste!$H134+Urliste!$N134+Urliste!$T134+Urliste!$Z134+Urliste!$AF134+Urliste!$AL134+Urliste!$AR134+Urliste!$AX134+Urliste!$BD134+Urliste!$BJ134,"")</f>
        <v/>
      </c>
      <c r="J137" s="36" t="str">
        <f>IF(OR(D137="m",D137="w"),Urliste!$I134+Urliste!$O134+Urliste!$U134+Urliste!$AA134+Urliste!$AG134+Urliste!$AM134+Urliste!$AS134+Urliste!$AY134+Urliste!$BE134+Urliste!$BK134,"")</f>
        <v/>
      </c>
      <c r="K137" s="35"/>
      <c r="L137" s="40" t="str">
        <f>IF(E137="","",IF($D137="m",VLOOKUP(E137,'RW-&gt;SW'!$A$4:$G$44,2,TRUE),VLOOKUP(E137,'RW-&gt;SW'!$H$4:$N$44,2,TRUE)))</f>
        <v/>
      </c>
      <c r="M137" s="35" t="str">
        <f>IF(F137="","",IF($D137="m",VLOOKUP(F137,'RW-&gt;SW'!$A$4:$G$44,3,TRUE),VLOOKUP(F137,'RW-&gt;SW'!$H$4:$N$44,3,TRUE)))</f>
        <v/>
      </c>
      <c r="N137" s="35" t="str">
        <f>IF(G137="","",IF($D137="m",VLOOKUP(G137,'RW-&gt;SW'!$A$4:$G$44,4,TRUE),VLOOKUP(G137,'RW-&gt;SW'!$H$4:$N$44,4,TRUE)))</f>
        <v/>
      </c>
      <c r="O137" s="35" t="str">
        <f>IF(H137="","",IF($D137="m",VLOOKUP(H137,'RW-&gt;SW'!$A$4:$G$44,5,TRUE),VLOOKUP(H137,'RW-&gt;SW'!$H$4:$N$44,5,TRUE)))</f>
        <v/>
      </c>
      <c r="P137" s="35" t="str">
        <f>IF(I137="","",IF($D137="m",VLOOKUP(I137,'RW-&gt;SW'!$A$4:$G$44,6,TRUE),VLOOKUP(I137,'RW-&gt;SW'!$H$4:$N$44,6,TRUE)))</f>
        <v/>
      </c>
      <c r="Q137" s="36" t="str">
        <f>IF(J137="","",IF($D137="m",VLOOKUP(J137,'RW-&gt;SW'!$A$4:$G$44,7,TRUE),VLOOKUP(J137,'RW-&gt;SW'!$H$4:$N$44,7,TRUE)))</f>
        <v/>
      </c>
      <c r="R137" s="40" t="str">
        <f t="shared" si="7"/>
        <v/>
      </c>
      <c r="S137" s="36" t="str">
        <f>IF(R137="","",VLOOKUP($R137,'RW-&gt;SW'!$P$3:$Q$46,2,TRUE))</f>
        <v/>
      </c>
      <c r="T137" s="89" t="str">
        <f>IF(ISERROR('Berechnung TYP'!Q133)=TRUE,"",'Berechnung TYP'!Q133)</f>
        <v/>
      </c>
      <c r="U137" s="35" t="str">
        <f>IF(ISERROR('Berechnung TYP'!G133)=TRUE,"",'Berechnung TYP'!G133)</f>
        <v/>
      </c>
      <c r="V137" s="35" t="str">
        <f>IF(ISERROR('Berechnung TYP'!H133)=TRUE,"",'Berechnung TYP'!H133)</f>
        <v/>
      </c>
      <c r="W137" s="36" t="str">
        <f>IF(ISERROR('Berechnung TYP'!I133)=TRUE,"",'Berechnung TYP'!I133)</f>
        <v/>
      </c>
      <c r="X137" s="70"/>
    </row>
    <row r="138" spans="1:24" x14ac:dyDescent="0.25">
      <c r="A138" s="45">
        <v>130</v>
      </c>
      <c r="B138" s="40" t="str">
        <f>IF(Urliste!B135&lt;&gt;0,Urliste!B135,"")</f>
        <v/>
      </c>
      <c r="C138" s="45" t="str">
        <f t="shared" si="8"/>
        <v/>
      </c>
      <c r="D138" s="45" t="str">
        <f>IF(Urliste!C135&lt;&gt;0,Urliste!C135,"")</f>
        <v/>
      </c>
      <c r="E138" s="40" t="str">
        <f>IF(OR(D138="m",D138="w"),Urliste!$D135+Urliste!$J135+Urliste!$P135+Urliste!$V135+Urliste!$AB135+Urliste!$AH135+Urliste!$AN135+Urliste!$AT135+Urliste!$AZ135+Urliste!$BF135,"")</f>
        <v/>
      </c>
      <c r="F138" s="35" t="str">
        <f>IF(OR(D138="m",D138="w"),Urliste!$E135+Urliste!$K135+Urliste!$Q135+Urliste!$W135+Urliste!$AC135+Urliste!$AI135+Urliste!$AO135+Urliste!$AU135+Urliste!$BA135+Urliste!$BG135,"")</f>
        <v/>
      </c>
      <c r="G138" s="35" t="str">
        <f>IF(OR(D138="m",D138="w"),Urliste!$F135+Urliste!$L135+Urliste!$R135+Urliste!$X135+Urliste!$AD135+Urliste!$AJ135+Urliste!$AP135+Urliste!$AV135+Urliste!$BB135+Urliste!$BH135,"")</f>
        <v/>
      </c>
      <c r="H138" s="35" t="str">
        <f>IF(OR(D138="m",D138="w"),Urliste!$G135+Urliste!$M135+Urliste!$S135+Urliste!$Y135+Urliste!$AE135+Urliste!$AK135+Urliste!$AQ135+Urliste!$AW135+Urliste!$BC135+Urliste!$BI135,"")</f>
        <v/>
      </c>
      <c r="I138" s="35" t="str">
        <f>IF(OR(D138="m",D138="w"),Urliste!$H135+Urliste!$N135+Urliste!$T135+Urliste!$Z135+Urliste!$AF135+Urliste!$AL135+Urliste!$AR135+Urliste!$AX135+Urliste!$BD135+Urliste!$BJ135,"")</f>
        <v/>
      </c>
      <c r="J138" s="36" t="str">
        <f>IF(OR(D138="m",D138="w"),Urliste!$I135+Urliste!$O135+Urliste!$U135+Urliste!$AA135+Urliste!$AG135+Urliste!$AM135+Urliste!$AS135+Urliste!$AY135+Urliste!$BE135+Urliste!$BK135,"")</f>
        <v/>
      </c>
      <c r="K138" s="35"/>
      <c r="L138" s="40" t="str">
        <f>IF(E138="","",IF($D138="m",VLOOKUP(E138,'RW-&gt;SW'!$A$4:$G$44,2,TRUE),VLOOKUP(E138,'RW-&gt;SW'!$H$4:$N$44,2,TRUE)))</f>
        <v/>
      </c>
      <c r="M138" s="35" t="str">
        <f>IF(F138="","",IF($D138="m",VLOOKUP(F138,'RW-&gt;SW'!$A$4:$G$44,3,TRUE),VLOOKUP(F138,'RW-&gt;SW'!$H$4:$N$44,3,TRUE)))</f>
        <v/>
      </c>
      <c r="N138" s="35" t="str">
        <f>IF(G138="","",IF($D138="m",VLOOKUP(G138,'RW-&gt;SW'!$A$4:$G$44,4,TRUE),VLOOKUP(G138,'RW-&gt;SW'!$H$4:$N$44,4,TRUE)))</f>
        <v/>
      </c>
      <c r="O138" s="35" t="str">
        <f>IF(H138="","",IF($D138="m",VLOOKUP(H138,'RW-&gt;SW'!$A$4:$G$44,5,TRUE),VLOOKUP(H138,'RW-&gt;SW'!$H$4:$N$44,5,TRUE)))</f>
        <v/>
      </c>
      <c r="P138" s="35" t="str">
        <f>IF(I138="","",IF($D138="m",VLOOKUP(I138,'RW-&gt;SW'!$A$4:$G$44,6,TRUE),VLOOKUP(I138,'RW-&gt;SW'!$H$4:$N$44,6,TRUE)))</f>
        <v/>
      </c>
      <c r="Q138" s="36" t="str">
        <f>IF(J138="","",IF($D138="m",VLOOKUP(J138,'RW-&gt;SW'!$A$4:$G$44,7,TRUE),VLOOKUP(J138,'RW-&gt;SW'!$H$4:$N$44,7,TRUE)))</f>
        <v/>
      </c>
      <c r="R138" s="40" t="str">
        <f t="shared" si="7"/>
        <v/>
      </c>
      <c r="S138" s="36" t="str">
        <f>IF(R138="","",VLOOKUP($R138,'RW-&gt;SW'!$P$3:$Q$46,2,TRUE))</f>
        <v/>
      </c>
      <c r="T138" s="89" t="str">
        <f>IF(ISERROR('Berechnung TYP'!Q134)=TRUE,"",'Berechnung TYP'!Q134)</f>
        <v/>
      </c>
      <c r="U138" s="35" t="str">
        <f>IF(ISERROR('Berechnung TYP'!G134)=TRUE,"",'Berechnung TYP'!G134)</f>
        <v/>
      </c>
      <c r="V138" s="35" t="str">
        <f>IF(ISERROR('Berechnung TYP'!H134)=TRUE,"",'Berechnung TYP'!H134)</f>
        <v/>
      </c>
      <c r="W138" s="36" t="str">
        <f>IF(ISERROR('Berechnung TYP'!I134)=TRUE,"",'Berechnung TYP'!I134)</f>
        <v/>
      </c>
      <c r="X138" s="70"/>
    </row>
    <row r="139" spans="1:24" x14ac:dyDescent="0.25">
      <c r="A139" s="45">
        <v>131</v>
      </c>
      <c r="B139" s="40" t="str">
        <f>IF(Urliste!B136&lt;&gt;0,Urliste!B136,"")</f>
        <v/>
      </c>
      <c r="C139" s="45" t="str">
        <f t="shared" si="8"/>
        <v/>
      </c>
      <c r="D139" s="45" t="str">
        <f>IF(Urliste!C136&lt;&gt;0,Urliste!C136,"")</f>
        <v/>
      </c>
      <c r="E139" s="40" t="str">
        <f>IF(OR(D139="m",D139="w"),Urliste!$D136+Urliste!$J136+Urliste!$P136+Urliste!$V136+Urliste!$AB136+Urliste!$AH136+Urliste!$AN136+Urliste!$AT136+Urliste!$AZ136+Urliste!$BF136,"")</f>
        <v/>
      </c>
      <c r="F139" s="35" t="str">
        <f>IF(OR(D139="m",D139="w"),Urliste!$E136+Urliste!$K136+Urliste!$Q136+Urliste!$W136+Urliste!$AC136+Urliste!$AI136+Urliste!$AO136+Urliste!$AU136+Urliste!$BA136+Urliste!$BG136,"")</f>
        <v/>
      </c>
      <c r="G139" s="35" t="str">
        <f>IF(OR(D139="m",D139="w"),Urliste!$F136+Urliste!$L136+Urliste!$R136+Urliste!$X136+Urliste!$AD136+Urliste!$AJ136+Urliste!$AP136+Urliste!$AV136+Urliste!$BB136+Urliste!$BH136,"")</f>
        <v/>
      </c>
      <c r="H139" s="35" t="str">
        <f>IF(OR(D139="m",D139="w"),Urliste!$G136+Urliste!$M136+Urliste!$S136+Urliste!$Y136+Urliste!$AE136+Urliste!$AK136+Urliste!$AQ136+Urliste!$AW136+Urliste!$BC136+Urliste!$BI136,"")</f>
        <v/>
      </c>
      <c r="I139" s="35" t="str">
        <f>IF(OR(D139="m",D139="w"),Urliste!$H136+Urliste!$N136+Urliste!$T136+Urliste!$Z136+Urliste!$AF136+Urliste!$AL136+Urliste!$AR136+Urliste!$AX136+Urliste!$BD136+Urliste!$BJ136,"")</f>
        <v/>
      </c>
      <c r="J139" s="36" t="str">
        <f>IF(OR(D139="m",D139="w"),Urliste!$I136+Urliste!$O136+Urliste!$U136+Urliste!$AA136+Urliste!$AG136+Urliste!$AM136+Urliste!$AS136+Urliste!$AY136+Urliste!$BE136+Urliste!$BK136,"")</f>
        <v/>
      </c>
      <c r="K139" s="35"/>
      <c r="L139" s="40" t="str">
        <f>IF(E139="","",IF($D139="m",VLOOKUP(E139,'RW-&gt;SW'!$A$4:$G$44,2,TRUE),VLOOKUP(E139,'RW-&gt;SW'!$H$4:$N$44,2,TRUE)))</f>
        <v/>
      </c>
      <c r="M139" s="35" t="str">
        <f>IF(F139="","",IF($D139="m",VLOOKUP(F139,'RW-&gt;SW'!$A$4:$G$44,3,TRUE),VLOOKUP(F139,'RW-&gt;SW'!$H$4:$N$44,3,TRUE)))</f>
        <v/>
      </c>
      <c r="N139" s="35" t="str">
        <f>IF(G139="","",IF($D139="m",VLOOKUP(G139,'RW-&gt;SW'!$A$4:$G$44,4,TRUE),VLOOKUP(G139,'RW-&gt;SW'!$H$4:$N$44,4,TRUE)))</f>
        <v/>
      </c>
      <c r="O139" s="35" t="str">
        <f>IF(H139="","",IF($D139="m",VLOOKUP(H139,'RW-&gt;SW'!$A$4:$G$44,5,TRUE),VLOOKUP(H139,'RW-&gt;SW'!$H$4:$N$44,5,TRUE)))</f>
        <v/>
      </c>
      <c r="P139" s="35" t="str">
        <f>IF(I139="","",IF($D139="m",VLOOKUP(I139,'RW-&gt;SW'!$A$4:$G$44,6,TRUE),VLOOKUP(I139,'RW-&gt;SW'!$H$4:$N$44,6,TRUE)))</f>
        <v/>
      </c>
      <c r="Q139" s="36" t="str">
        <f>IF(J139="","",IF($D139="m",VLOOKUP(J139,'RW-&gt;SW'!$A$4:$G$44,7,TRUE),VLOOKUP(J139,'RW-&gt;SW'!$H$4:$N$44,7,TRUE)))</f>
        <v/>
      </c>
      <c r="R139" s="40" t="str">
        <f t="shared" si="7"/>
        <v/>
      </c>
      <c r="S139" s="36" t="str">
        <f>IF(R139="","",VLOOKUP($R139,'RW-&gt;SW'!$P$3:$Q$46,2,TRUE))</f>
        <v/>
      </c>
      <c r="T139" s="89" t="str">
        <f>IF(ISERROR('Berechnung TYP'!Q135)=TRUE,"",'Berechnung TYP'!Q135)</f>
        <v/>
      </c>
      <c r="U139" s="35" t="str">
        <f>IF(ISERROR('Berechnung TYP'!G135)=TRUE,"",'Berechnung TYP'!G135)</f>
        <v/>
      </c>
      <c r="V139" s="35" t="str">
        <f>IF(ISERROR('Berechnung TYP'!H135)=TRUE,"",'Berechnung TYP'!H135)</f>
        <v/>
      </c>
      <c r="W139" s="36" t="str">
        <f>IF(ISERROR('Berechnung TYP'!I135)=TRUE,"",'Berechnung TYP'!I135)</f>
        <v/>
      </c>
      <c r="X139" s="70"/>
    </row>
    <row r="140" spans="1:24" x14ac:dyDescent="0.25">
      <c r="A140" s="45">
        <v>132</v>
      </c>
      <c r="B140" s="40" t="str">
        <f>IF(Urliste!B137&lt;&gt;0,Urliste!B137,"")</f>
        <v/>
      </c>
      <c r="C140" s="45" t="str">
        <f t="shared" si="8"/>
        <v/>
      </c>
      <c r="D140" s="45" t="str">
        <f>IF(Urliste!C137&lt;&gt;0,Urliste!C137,"")</f>
        <v/>
      </c>
      <c r="E140" s="40" t="str">
        <f>IF(OR(D140="m",D140="w"),Urliste!$D137+Urliste!$J137+Urliste!$P137+Urliste!$V137+Urliste!$AB137+Urliste!$AH137+Urliste!$AN137+Urliste!$AT137+Urliste!$AZ137+Urliste!$BF137,"")</f>
        <v/>
      </c>
      <c r="F140" s="35" t="str">
        <f>IF(OR(D140="m",D140="w"),Urliste!$E137+Urliste!$K137+Urliste!$Q137+Urliste!$W137+Urliste!$AC137+Urliste!$AI137+Urliste!$AO137+Urliste!$AU137+Urliste!$BA137+Urliste!$BG137,"")</f>
        <v/>
      </c>
      <c r="G140" s="35" t="str">
        <f>IF(OR(D140="m",D140="w"),Urliste!$F137+Urliste!$L137+Urliste!$R137+Urliste!$X137+Urliste!$AD137+Urliste!$AJ137+Urliste!$AP137+Urliste!$AV137+Urliste!$BB137+Urliste!$BH137,"")</f>
        <v/>
      </c>
      <c r="H140" s="35" t="str">
        <f>IF(OR(D140="m",D140="w"),Urliste!$G137+Urliste!$M137+Urliste!$S137+Urliste!$Y137+Urliste!$AE137+Urliste!$AK137+Urliste!$AQ137+Urliste!$AW137+Urliste!$BC137+Urliste!$BI137,"")</f>
        <v/>
      </c>
      <c r="I140" s="35" t="str">
        <f>IF(OR(D140="m",D140="w"),Urliste!$H137+Urliste!$N137+Urliste!$T137+Urliste!$Z137+Urliste!$AF137+Urliste!$AL137+Urliste!$AR137+Urliste!$AX137+Urliste!$BD137+Urliste!$BJ137,"")</f>
        <v/>
      </c>
      <c r="J140" s="36" t="str">
        <f>IF(OR(D140="m",D140="w"),Urliste!$I137+Urliste!$O137+Urliste!$U137+Urliste!$AA137+Urliste!$AG137+Urliste!$AM137+Urliste!$AS137+Urliste!$AY137+Urliste!$BE137+Urliste!$BK137,"")</f>
        <v/>
      </c>
      <c r="K140" s="35"/>
      <c r="L140" s="40" t="str">
        <f>IF(E140="","",IF($D140="m",VLOOKUP(E140,'RW-&gt;SW'!$A$4:$G$44,2,TRUE),VLOOKUP(E140,'RW-&gt;SW'!$H$4:$N$44,2,TRUE)))</f>
        <v/>
      </c>
      <c r="M140" s="35" t="str">
        <f>IF(F140="","",IF($D140="m",VLOOKUP(F140,'RW-&gt;SW'!$A$4:$G$44,3,TRUE),VLOOKUP(F140,'RW-&gt;SW'!$H$4:$N$44,3,TRUE)))</f>
        <v/>
      </c>
      <c r="N140" s="35" t="str">
        <f>IF(G140="","",IF($D140="m",VLOOKUP(G140,'RW-&gt;SW'!$A$4:$G$44,4,TRUE),VLOOKUP(G140,'RW-&gt;SW'!$H$4:$N$44,4,TRUE)))</f>
        <v/>
      </c>
      <c r="O140" s="35" t="str">
        <f>IF(H140="","",IF($D140="m",VLOOKUP(H140,'RW-&gt;SW'!$A$4:$G$44,5,TRUE),VLOOKUP(H140,'RW-&gt;SW'!$H$4:$N$44,5,TRUE)))</f>
        <v/>
      </c>
      <c r="P140" s="35" t="str">
        <f>IF(I140="","",IF($D140="m",VLOOKUP(I140,'RW-&gt;SW'!$A$4:$G$44,6,TRUE),VLOOKUP(I140,'RW-&gt;SW'!$H$4:$N$44,6,TRUE)))</f>
        <v/>
      </c>
      <c r="Q140" s="36" t="str">
        <f>IF(J140="","",IF($D140="m",VLOOKUP(J140,'RW-&gt;SW'!$A$4:$G$44,7,TRUE),VLOOKUP(J140,'RW-&gt;SW'!$H$4:$N$44,7,TRUE)))</f>
        <v/>
      </c>
      <c r="R140" s="40" t="str">
        <f t="shared" si="7"/>
        <v/>
      </c>
      <c r="S140" s="36" t="str">
        <f>IF(R140="","",VLOOKUP($R140,'RW-&gt;SW'!$P$3:$Q$46,2,TRUE))</f>
        <v/>
      </c>
      <c r="T140" s="89" t="str">
        <f>IF(ISERROR('Berechnung TYP'!Q136)=TRUE,"",'Berechnung TYP'!Q136)</f>
        <v/>
      </c>
      <c r="U140" s="35" t="str">
        <f>IF(ISERROR('Berechnung TYP'!G136)=TRUE,"",'Berechnung TYP'!G136)</f>
        <v/>
      </c>
      <c r="V140" s="35" t="str">
        <f>IF(ISERROR('Berechnung TYP'!H136)=TRUE,"",'Berechnung TYP'!H136)</f>
        <v/>
      </c>
      <c r="W140" s="36" t="str">
        <f>IF(ISERROR('Berechnung TYP'!I136)=TRUE,"",'Berechnung TYP'!I136)</f>
        <v/>
      </c>
      <c r="X140" s="70"/>
    </row>
    <row r="141" spans="1:24" x14ac:dyDescent="0.25">
      <c r="A141" s="45">
        <v>133</v>
      </c>
      <c r="B141" s="40" t="str">
        <f>IF(Urliste!B138&lt;&gt;0,Urliste!B138,"")</f>
        <v/>
      </c>
      <c r="C141" s="45" t="str">
        <f t="shared" si="8"/>
        <v/>
      </c>
      <c r="D141" s="45" t="str">
        <f>IF(Urliste!C138&lt;&gt;0,Urliste!C138,"")</f>
        <v/>
      </c>
      <c r="E141" s="40" t="str">
        <f>IF(OR(D141="m",D141="w"),Urliste!$D138+Urliste!$J138+Urliste!$P138+Urliste!$V138+Urliste!$AB138+Urliste!$AH138+Urliste!$AN138+Urliste!$AT138+Urliste!$AZ138+Urliste!$BF138,"")</f>
        <v/>
      </c>
      <c r="F141" s="35" t="str">
        <f>IF(OR(D141="m",D141="w"),Urliste!$E138+Urliste!$K138+Urliste!$Q138+Urliste!$W138+Urliste!$AC138+Urliste!$AI138+Urliste!$AO138+Urliste!$AU138+Urliste!$BA138+Urliste!$BG138,"")</f>
        <v/>
      </c>
      <c r="G141" s="35" t="str">
        <f>IF(OR(D141="m",D141="w"),Urliste!$F138+Urliste!$L138+Urliste!$R138+Urliste!$X138+Urliste!$AD138+Urliste!$AJ138+Urliste!$AP138+Urliste!$AV138+Urliste!$BB138+Urliste!$BH138,"")</f>
        <v/>
      </c>
      <c r="H141" s="35" t="str">
        <f>IF(OR(D141="m",D141="w"),Urliste!$G138+Urliste!$M138+Urliste!$S138+Urliste!$Y138+Urliste!$AE138+Urliste!$AK138+Urliste!$AQ138+Urliste!$AW138+Urliste!$BC138+Urliste!$BI138,"")</f>
        <v/>
      </c>
      <c r="I141" s="35" t="str">
        <f>IF(OR(D141="m",D141="w"),Urliste!$H138+Urliste!$N138+Urliste!$T138+Urliste!$Z138+Urliste!$AF138+Urliste!$AL138+Urliste!$AR138+Urliste!$AX138+Urliste!$BD138+Urliste!$BJ138,"")</f>
        <v/>
      </c>
      <c r="J141" s="36" t="str">
        <f>IF(OR(D141="m",D141="w"),Urliste!$I138+Urliste!$O138+Urliste!$U138+Urliste!$AA138+Urliste!$AG138+Urliste!$AM138+Urliste!$AS138+Urliste!$AY138+Urliste!$BE138+Urliste!$BK138,"")</f>
        <v/>
      </c>
      <c r="K141" s="35"/>
      <c r="L141" s="40" t="str">
        <f>IF(E141="","",IF($D141="m",VLOOKUP(E141,'RW-&gt;SW'!$A$4:$G$44,2,TRUE),VLOOKUP(E141,'RW-&gt;SW'!$H$4:$N$44,2,TRUE)))</f>
        <v/>
      </c>
      <c r="M141" s="35" t="str">
        <f>IF(F141="","",IF($D141="m",VLOOKUP(F141,'RW-&gt;SW'!$A$4:$G$44,3,TRUE),VLOOKUP(F141,'RW-&gt;SW'!$H$4:$N$44,3,TRUE)))</f>
        <v/>
      </c>
      <c r="N141" s="35" t="str">
        <f>IF(G141="","",IF($D141="m",VLOOKUP(G141,'RW-&gt;SW'!$A$4:$G$44,4,TRUE),VLOOKUP(G141,'RW-&gt;SW'!$H$4:$N$44,4,TRUE)))</f>
        <v/>
      </c>
      <c r="O141" s="35" t="str">
        <f>IF(H141="","",IF($D141="m",VLOOKUP(H141,'RW-&gt;SW'!$A$4:$G$44,5,TRUE),VLOOKUP(H141,'RW-&gt;SW'!$H$4:$N$44,5,TRUE)))</f>
        <v/>
      </c>
      <c r="P141" s="35" t="str">
        <f>IF(I141="","",IF($D141="m",VLOOKUP(I141,'RW-&gt;SW'!$A$4:$G$44,6,TRUE),VLOOKUP(I141,'RW-&gt;SW'!$H$4:$N$44,6,TRUE)))</f>
        <v/>
      </c>
      <c r="Q141" s="36" t="str">
        <f>IF(J141="","",IF($D141="m",VLOOKUP(J141,'RW-&gt;SW'!$A$4:$G$44,7,TRUE),VLOOKUP(J141,'RW-&gt;SW'!$H$4:$N$44,7,TRUE)))</f>
        <v/>
      </c>
      <c r="R141" s="40" t="str">
        <f t="shared" si="7"/>
        <v/>
      </c>
      <c r="S141" s="36" t="str">
        <f>IF(R141="","",VLOOKUP($R141,'RW-&gt;SW'!$P$3:$Q$46,2,TRUE))</f>
        <v/>
      </c>
      <c r="T141" s="89" t="str">
        <f>IF(ISERROR('Berechnung TYP'!Q137)=TRUE,"",'Berechnung TYP'!Q137)</f>
        <v/>
      </c>
      <c r="U141" s="35" t="str">
        <f>IF(ISERROR('Berechnung TYP'!G137)=TRUE,"",'Berechnung TYP'!G137)</f>
        <v/>
      </c>
      <c r="V141" s="35" t="str">
        <f>IF(ISERROR('Berechnung TYP'!H137)=TRUE,"",'Berechnung TYP'!H137)</f>
        <v/>
      </c>
      <c r="W141" s="36" t="str">
        <f>IF(ISERROR('Berechnung TYP'!I137)=TRUE,"",'Berechnung TYP'!I137)</f>
        <v/>
      </c>
      <c r="X141" s="70"/>
    </row>
    <row r="142" spans="1:24" x14ac:dyDescent="0.25">
      <c r="A142" s="45">
        <v>134</v>
      </c>
      <c r="B142" s="40" t="str">
        <f>IF(Urliste!B139&lt;&gt;0,Urliste!B139,"")</f>
        <v/>
      </c>
      <c r="C142" s="45" t="str">
        <f t="shared" si="8"/>
        <v/>
      </c>
      <c r="D142" s="45" t="str">
        <f>IF(Urliste!C139&lt;&gt;0,Urliste!C139,"")</f>
        <v/>
      </c>
      <c r="E142" s="40" t="str">
        <f>IF(OR(D142="m",D142="w"),Urliste!$D139+Urliste!$J139+Urliste!$P139+Urliste!$V139+Urliste!$AB139+Urliste!$AH139+Urliste!$AN139+Urliste!$AT139+Urliste!$AZ139+Urliste!$BF139,"")</f>
        <v/>
      </c>
      <c r="F142" s="35" t="str">
        <f>IF(OR(D142="m",D142="w"),Urliste!$E139+Urliste!$K139+Urliste!$Q139+Urliste!$W139+Urliste!$AC139+Urliste!$AI139+Urliste!$AO139+Urliste!$AU139+Urliste!$BA139+Urliste!$BG139,"")</f>
        <v/>
      </c>
      <c r="G142" s="35" t="str">
        <f>IF(OR(D142="m",D142="w"),Urliste!$F139+Urliste!$L139+Urliste!$R139+Urliste!$X139+Urliste!$AD139+Urliste!$AJ139+Urliste!$AP139+Urliste!$AV139+Urliste!$BB139+Urliste!$BH139,"")</f>
        <v/>
      </c>
      <c r="H142" s="35" t="str">
        <f>IF(OR(D142="m",D142="w"),Urliste!$G139+Urliste!$M139+Urliste!$S139+Urliste!$Y139+Urliste!$AE139+Urliste!$AK139+Urliste!$AQ139+Urliste!$AW139+Urliste!$BC139+Urliste!$BI139,"")</f>
        <v/>
      </c>
      <c r="I142" s="35" t="str">
        <f>IF(OR(D142="m",D142="w"),Urliste!$H139+Urliste!$N139+Urliste!$T139+Urliste!$Z139+Urliste!$AF139+Urliste!$AL139+Urliste!$AR139+Urliste!$AX139+Urliste!$BD139+Urliste!$BJ139,"")</f>
        <v/>
      </c>
      <c r="J142" s="36" t="str">
        <f>IF(OR(D142="m",D142="w"),Urliste!$I139+Urliste!$O139+Urliste!$U139+Urliste!$AA139+Urliste!$AG139+Urliste!$AM139+Urliste!$AS139+Urliste!$AY139+Urliste!$BE139+Urliste!$BK139,"")</f>
        <v/>
      </c>
      <c r="K142" s="35"/>
      <c r="L142" s="40" t="str">
        <f>IF(E142="","",IF($D142="m",VLOOKUP(E142,'RW-&gt;SW'!$A$4:$G$44,2,TRUE),VLOOKUP(E142,'RW-&gt;SW'!$H$4:$N$44,2,TRUE)))</f>
        <v/>
      </c>
      <c r="M142" s="35" t="str">
        <f>IF(F142="","",IF($D142="m",VLOOKUP(F142,'RW-&gt;SW'!$A$4:$G$44,3,TRUE),VLOOKUP(F142,'RW-&gt;SW'!$H$4:$N$44,3,TRUE)))</f>
        <v/>
      </c>
      <c r="N142" s="35" t="str">
        <f>IF(G142="","",IF($D142="m",VLOOKUP(G142,'RW-&gt;SW'!$A$4:$G$44,4,TRUE),VLOOKUP(G142,'RW-&gt;SW'!$H$4:$N$44,4,TRUE)))</f>
        <v/>
      </c>
      <c r="O142" s="35" t="str">
        <f>IF(H142="","",IF($D142="m",VLOOKUP(H142,'RW-&gt;SW'!$A$4:$G$44,5,TRUE),VLOOKUP(H142,'RW-&gt;SW'!$H$4:$N$44,5,TRUE)))</f>
        <v/>
      </c>
      <c r="P142" s="35" t="str">
        <f>IF(I142="","",IF($D142="m",VLOOKUP(I142,'RW-&gt;SW'!$A$4:$G$44,6,TRUE),VLOOKUP(I142,'RW-&gt;SW'!$H$4:$N$44,6,TRUE)))</f>
        <v/>
      </c>
      <c r="Q142" s="36" t="str">
        <f>IF(J142="","",IF($D142="m",VLOOKUP(J142,'RW-&gt;SW'!$A$4:$G$44,7,TRUE),VLOOKUP(J142,'RW-&gt;SW'!$H$4:$N$44,7,TRUE)))</f>
        <v/>
      </c>
      <c r="R142" s="40" t="str">
        <f t="shared" si="7"/>
        <v/>
      </c>
      <c r="S142" s="36" t="str">
        <f>IF(R142="","",VLOOKUP($R142,'RW-&gt;SW'!$P$3:$Q$46,2,TRUE))</f>
        <v/>
      </c>
      <c r="T142" s="89" t="str">
        <f>IF(ISERROR('Berechnung TYP'!Q138)=TRUE,"",'Berechnung TYP'!Q138)</f>
        <v/>
      </c>
      <c r="U142" s="35" t="str">
        <f>IF(ISERROR('Berechnung TYP'!G138)=TRUE,"",'Berechnung TYP'!G138)</f>
        <v/>
      </c>
      <c r="V142" s="35" t="str">
        <f>IF(ISERROR('Berechnung TYP'!H138)=TRUE,"",'Berechnung TYP'!H138)</f>
        <v/>
      </c>
      <c r="W142" s="36" t="str">
        <f>IF(ISERROR('Berechnung TYP'!I138)=TRUE,"",'Berechnung TYP'!I138)</f>
        <v/>
      </c>
      <c r="X142" s="70"/>
    </row>
    <row r="143" spans="1:24" x14ac:dyDescent="0.25">
      <c r="A143" s="45">
        <v>135</v>
      </c>
      <c r="B143" s="40" t="str">
        <f>IF(Urliste!B140&lt;&gt;0,Urliste!B140,"")</f>
        <v/>
      </c>
      <c r="C143" s="45" t="str">
        <f t="shared" si="8"/>
        <v/>
      </c>
      <c r="D143" s="45" t="str">
        <f>IF(Urliste!C140&lt;&gt;0,Urliste!C140,"")</f>
        <v/>
      </c>
      <c r="E143" s="40" t="str">
        <f>IF(OR(D143="m",D143="w"),Urliste!$D140+Urliste!$J140+Urliste!$P140+Urliste!$V140+Urliste!$AB140+Urliste!$AH140+Urliste!$AN140+Urliste!$AT140+Urliste!$AZ140+Urliste!$BF140,"")</f>
        <v/>
      </c>
      <c r="F143" s="35" t="str">
        <f>IF(OR(D143="m",D143="w"),Urliste!$E140+Urliste!$K140+Urliste!$Q140+Urliste!$W140+Urliste!$AC140+Urliste!$AI140+Urliste!$AO140+Urliste!$AU140+Urliste!$BA140+Urliste!$BG140,"")</f>
        <v/>
      </c>
      <c r="G143" s="35" t="str">
        <f>IF(OR(D143="m",D143="w"),Urliste!$F140+Urliste!$L140+Urliste!$R140+Urliste!$X140+Urliste!$AD140+Urliste!$AJ140+Urliste!$AP140+Urliste!$AV140+Urliste!$BB140+Urliste!$BH140,"")</f>
        <v/>
      </c>
      <c r="H143" s="35" t="str">
        <f>IF(OR(D143="m",D143="w"),Urliste!$G140+Urliste!$M140+Urliste!$S140+Urliste!$Y140+Urliste!$AE140+Urliste!$AK140+Urliste!$AQ140+Urliste!$AW140+Urliste!$BC140+Urliste!$BI140,"")</f>
        <v/>
      </c>
      <c r="I143" s="35" t="str">
        <f>IF(OR(D143="m",D143="w"),Urliste!$H140+Urliste!$N140+Urliste!$T140+Urliste!$Z140+Urliste!$AF140+Urliste!$AL140+Urliste!$AR140+Urliste!$AX140+Urliste!$BD140+Urliste!$BJ140,"")</f>
        <v/>
      </c>
      <c r="J143" s="36" t="str">
        <f>IF(OR(D143="m",D143="w"),Urliste!$I140+Urliste!$O140+Urliste!$U140+Urliste!$AA140+Urliste!$AG140+Urliste!$AM140+Urliste!$AS140+Urliste!$AY140+Urliste!$BE140+Urliste!$BK140,"")</f>
        <v/>
      </c>
      <c r="K143" s="35"/>
      <c r="L143" s="40" t="str">
        <f>IF(E143="","",IF($D143="m",VLOOKUP(E143,'RW-&gt;SW'!$A$4:$G$44,2,TRUE),VLOOKUP(E143,'RW-&gt;SW'!$H$4:$N$44,2,TRUE)))</f>
        <v/>
      </c>
      <c r="M143" s="35" t="str">
        <f>IF(F143="","",IF($D143="m",VLOOKUP(F143,'RW-&gt;SW'!$A$4:$G$44,3,TRUE),VLOOKUP(F143,'RW-&gt;SW'!$H$4:$N$44,3,TRUE)))</f>
        <v/>
      </c>
      <c r="N143" s="35" t="str">
        <f>IF(G143="","",IF($D143="m",VLOOKUP(G143,'RW-&gt;SW'!$A$4:$G$44,4,TRUE),VLOOKUP(G143,'RW-&gt;SW'!$H$4:$N$44,4,TRUE)))</f>
        <v/>
      </c>
      <c r="O143" s="35" t="str">
        <f>IF(H143="","",IF($D143="m",VLOOKUP(H143,'RW-&gt;SW'!$A$4:$G$44,5,TRUE),VLOOKUP(H143,'RW-&gt;SW'!$H$4:$N$44,5,TRUE)))</f>
        <v/>
      </c>
      <c r="P143" s="35" t="str">
        <f>IF(I143="","",IF($D143="m",VLOOKUP(I143,'RW-&gt;SW'!$A$4:$G$44,6,TRUE),VLOOKUP(I143,'RW-&gt;SW'!$H$4:$N$44,6,TRUE)))</f>
        <v/>
      </c>
      <c r="Q143" s="36" t="str">
        <f>IF(J143="","",IF($D143="m",VLOOKUP(J143,'RW-&gt;SW'!$A$4:$G$44,7,TRUE),VLOOKUP(J143,'RW-&gt;SW'!$H$4:$N$44,7,TRUE)))</f>
        <v/>
      </c>
      <c r="R143" s="40" t="str">
        <f t="shared" si="7"/>
        <v/>
      </c>
      <c r="S143" s="36" t="str">
        <f>IF(R143="","",VLOOKUP($R143,'RW-&gt;SW'!$P$3:$Q$46,2,TRUE))</f>
        <v/>
      </c>
      <c r="T143" s="89" t="str">
        <f>IF(ISERROR('Berechnung TYP'!Q139)=TRUE,"",'Berechnung TYP'!Q139)</f>
        <v/>
      </c>
      <c r="U143" s="35" t="str">
        <f>IF(ISERROR('Berechnung TYP'!G139)=TRUE,"",'Berechnung TYP'!G139)</f>
        <v/>
      </c>
      <c r="V143" s="35" t="str">
        <f>IF(ISERROR('Berechnung TYP'!H139)=TRUE,"",'Berechnung TYP'!H139)</f>
        <v/>
      </c>
      <c r="W143" s="36" t="str">
        <f>IF(ISERROR('Berechnung TYP'!I139)=TRUE,"",'Berechnung TYP'!I139)</f>
        <v/>
      </c>
      <c r="X143" s="70"/>
    </row>
    <row r="144" spans="1:24" x14ac:dyDescent="0.25">
      <c r="A144" s="45">
        <v>136</v>
      </c>
      <c r="B144" s="40" t="str">
        <f>IF(Urliste!B141&lt;&gt;0,Urliste!B141,"")</f>
        <v/>
      </c>
      <c r="C144" s="45" t="str">
        <f t="shared" si="8"/>
        <v/>
      </c>
      <c r="D144" s="45" t="str">
        <f>IF(Urliste!C141&lt;&gt;0,Urliste!C141,"")</f>
        <v/>
      </c>
      <c r="E144" s="40" t="str">
        <f>IF(OR(D144="m",D144="w"),Urliste!$D141+Urliste!$J141+Urliste!$P141+Urliste!$V141+Urliste!$AB141+Urliste!$AH141+Urliste!$AN141+Urliste!$AT141+Urliste!$AZ141+Urliste!$BF141,"")</f>
        <v/>
      </c>
      <c r="F144" s="35" t="str">
        <f>IF(OR(D144="m",D144="w"),Urliste!$E141+Urliste!$K141+Urliste!$Q141+Urliste!$W141+Urliste!$AC141+Urliste!$AI141+Urliste!$AO141+Urliste!$AU141+Urliste!$BA141+Urliste!$BG141,"")</f>
        <v/>
      </c>
      <c r="G144" s="35" t="str">
        <f>IF(OR(D144="m",D144="w"),Urliste!$F141+Urliste!$L141+Urliste!$R141+Urliste!$X141+Urliste!$AD141+Urliste!$AJ141+Urliste!$AP141+Urliste!$AV141+Urliste!$BB141+Urliste!$BH141,"")</f>
        <v/>
      </c>
      <c r="H144" s="35" t="str">
        <f>IF(OR(D144="m",D144="w"),Urliste!$G141+Urliste!$M141+Urliste!$S141+Urliste!$Y141+Urliste!$AE141+Urliste!$AK141+Urliste!$AQ141+Urliste!$AW141+Urliste!$BC141+Urliste!$BI141,"")</f>
        <v/>
      </c>
      <c r="I144" s="35" t="str">
        <f>IF(OR(D144="m",D144="w"),Urliste!$H141+Urliste!$N141+Urliste!$T141+Urliste!$Z141+Urliste!$AF141+Urliste!$AL141+Urliste!$AR141+Urliste!$AX141+Urliste!$BD141+Urliste!$BJ141,"")</f>
        <v/>
      </c>
      <c r="J144" s="36" t="str">
        <f>IF(OR(D144="m",D144="w"),Urliste!$I141+Urliste!$O141+Urliste!$U141+Urliste!$AA141+Urliste!$AG141+Urliste!$AM141+Urliste!$AS141+Urliste!$AY141+Urliste!$BE141+Urliste!$BK141,"")</f>
        <v/>
      </c>
      <c r="K144" s="35"/>
      <c r="L144" s="40" t="str">
        <f>IF(E144="","",IF($D144="m",VLOOKUP(E144,'RW-&gt;SW'!$A$4:$G$44,2,TRUE),VLOOKUP(E144,'RW-&gt;SW'!$H$4:$N$44,2,TRUE)))</f>
        <v/>
      </c>
      <c r="M144" s="35" t="str">
        <f>IF(F144="","",IF($D144="m",VLOOKUP(F144,'RW-&gt;SW'!$A$4:$G$44,3,TRUE),VLOOKUP(F144,'RW-&gt;SW'!$H$4:$N$44,3,TRUE)))</f>
        <v/>
      </c>
      <c r="N144" s="35" t="str">
        <f>IF(G144="","",IF($D144="m",VLOOKUP(G144,'RW-&gt;SW'!$A$4:$G$44,4,TRUE),VLOOKUP(G144,'RW-&gt;SW'!$H$4:$N$44,4,TRUE)))</f>
        <v/>
      </c>
      <c r="O144" s="35" t="str">
        <f>IF(H144="","",IF($D144="m",VLOOKUP(H144,'RW-&gt;SW'!$A$4:$G$44,5,TRUE),VLOOKUP(H144,'RW-&gt;SW'!$H$4:$N$44,5,TRUE)))</f>
        <v/>
      </c>
      <c r="P144" s="35" t="str">
        <f>IF(I144="","",IF($D144="m",VLOOKUP(I144,'RW-&gt;SW'!$A$4:$G$44,6,TRUE),VLOOKUP(I144,'RW-&gt;SW'!$H$4:$N$44,6,TRUE)))</f>
        <v/>
      </c>
      <c r="Q144" s="36" t="str">
        <f>IF(J144="","",IF($D144="m",VLOOKUP(J144,'RW-&gt;SW'!$A$4:$G$44,7,TRUE),VLOOKUP(J144,'RW-&gt;SW'!$H$4:$N$44,7,TRUE)))</f>
        <v/>
      </c>
      <c r="R144" s="40" t="str">
        <f t="shared" si="7"/>
        <v/>
      </c>
      <c r="S144" s="36" t="str">
        <f>IF(R144="","",VLOOKUP($R144,'RW-&gt;SW'!$P$3:$Q$46,2,TRUE))</f>
        <v/>
      </c>
      <c r="T144" s="89" t="str">
        <f>IF(ISERROR('Berechnung TYP'!Q140)=TRUE,"",'Berechnung TYP'!Q140)</f>
        <v/>
      </c>
      <c r="U144" s="35" t="str">
        <f>IF(ISERROR('Berechnung TYP'!G140)=TRUE,"",'Berechnung TYP'!G140)</f>
        <v/>
      </c>
      <c r="V144" s="35" t="str">
        <f>IF(ISERROR('Berechnung TYP'!H140)=TRUE,"",'Berechnung TYP'!H140)</f>
        <v/>
      </c>
      <c r="W144" s="36" t="str">
        <f>IF(ISERROR('Berechnung TYP'!I140)=TRUE,"",'Berechnung TYP'!I140)</f>
        <v/>
      </c>
      <c r="X144" s="70"/>
    </row>
    <row r="145" spans="1:24" x14ac:dyDescent="0.25">
      <c r="A145" s="45">
        <v>137</v>
      </c>
      <c r="B145" s="40" t="str">
        <f>IF(Urliste!B142&lt;&gt;0,Urliste!B142,"")</f>
        <v/>
      </c>
      <c r="C145" s="45" t="str">
        <f t="shared" si="8"/>
        <v/>
      </c>
      <c r="D145" s="45" t="str">
        <f>IF(Urliste!C142&lt;&gt;0,Urliste!C142,"")</f>
        <v/>
      </c>
      <c r="E145" s="40" t="str">
        <f>IF(OR(D145="m",D145="w"),Urliste!$D142+Urliste!$J142+Urliste!$P142+Urliste!$V142+Urliste!$AB142+Urliste!$AH142+Urliste!$AN142+Urliste!$AT142+Urliste!$AZ142+Urliste!$BF142,"")</f>
        <v/>
      </c>
      <c r="F145" s="35" t="str">
        <f>IF(OR(D145="m",D145="w"),Urliste!$E142+Urliste!$K142+Urliste!$Q142+Urliste!$W142+Urliste!$AC142+Urliste!$AI142+Urliste!$AO142+Urliste!$AU142+Urliste!$BA142+Urliste!$BG142,"")</f>
        <v/>
      </c>
      <c r="G145" s="35" t="str">
        <f>IF(OR(D145="m",D145="w"),Urliste!$F142+Urliste!$L142+Urliste!$R142+Urliste!$X142+Urliste!$AD142+Urliste!$AJ142+Urliste!$AP142+Urliste!$AV142+Urliste!$BB142+Urliste!$BH142,"")</f>
        <v/>
      </c>
      <c r="H145" s="35" t="str">
        <f>IF(OR(D145="m",D145="w"),Urliste!$G142+Urliste!$M142+Urliste!$S142+Urliste!$Y142+Urliste!$AE142+Urliste!$AK142+Urliste!$AQ142+Urliste!$AW142+Urliste!$BC142+Urliste!$BI142,"")</f>
        <v/>
      </c>
      <c r="I145" s="35" t="str">
        <f>IF(OR(D145="m",D145="w"),Urliste!$H142+Urliste!$N142+Urliste!$T142+Urliste!$Z142+Urliste!$AF142+Urliste!$AL142+Urliste!$AR142+Urliste!$AX142+Urliste!$BD142+Urliste!$BJ142,"")</f>
        <v/>
      </c>
      <c r="J145" s="36" t="str">
        <f>IF(OR(D145="m",D145="w"),Urliste!$I142+Urliste!$O142+Urliste!$U142+Urliste!$AA142+Urliste!$AG142+Urliste!$AM142+Urliste!$AS142+Urliste!$AY142+Urliste!$BE142+Urliste!$BK142,"")</f>
        <v/>
      </c>
      <c r="K145" s="35"/>
      <c r="L145" s="40" t="str">
        <f>IF(E145="","",IF($D145="m",VLOOKUP(E145,'RW-&gt;SW'!$A$4:$G$44,2,TRUE),VLOOKUP(E145,'RW-&gt;SW'!$H$4:$N$44,2,TRUE)))</f>
        <v/>
      </c>
      <c r="M145" s="35" t="str">
        <f>IF(F145="","",IF($D145="m",VLOOKUP(F145,'RW-&gt;SW'!$A$4:$G$44,3,TRUE),VLOOKUP(F145,'RW-&gt;SW'!$H$4:$N$44,3,TRUE)))</f>
        <v/>
      </c>
      <c r="N145" s="35" t="str">
        <f>IF(G145="","",IF($D145="m",VLOOKUP(G145,'RW-&gt;SW'!$A$4:$G$44,4,TRUE),VLOOKUP(G145,'RW-&gt;SW'!$H$4:$N$44,4,TRUE)))</f>
        <v/>
      </c>
      <c r="O145" s="35" t="str">
        <f>IF(H145="","",IF($D145="m",VLOOKUP(H145,'RW-&gt;SW'!$A$4:$G$44,5,TRUE),VLOOKUP(H145,'RW-&gt;SW'!$H$4:$N$44,5,TRUE)))</f>
        <v/>
      </c>
      <c r="P145" s="35" t="str">
        <f>IF(I145="","",IF($D145="m",VLOOKUP(I145,'RW-&gt;SW'!$A$4:$G$44,6,TRUE),VLOOKUP(I145,'RW-&gt;SW'!$H$4:$N$44,6,TRUE)))</f>
        <v/>
      </c>
      <c r="Q145" s="36" t="str">
        <f>IF(J145="","",IF($D145="m",VLOOKUP(J145,'RW-&gt;SW'!$A$4:$G$44,7,TRUE),VLOOKUP(J145,'RW-&gt;SW'!$H$4:$N$44,7,TRUE)))</f>
        <v/>
      </c>
      <c r="R145" s="40" t="str">
        <f t="shared" si="7"/>
        <v/>
      </c>
      <c r="S145" s="36" t="str">
        <f>IF(R145="","",VLOOKUP($R145,'RW-&gt;SW'!$P$3:$Q$46,2,TRUE))</f>
        <v/>
      </c>
      <c r="T145" s="89" t="str">
        <f>IF(ISERROR('Berechnung TYP'!Q141)=TRUE,"",'Berechnung TYP'!Q141)</f>
        <v/>
      </c>
      <c r="U145" s="35" t="str">
        <f>IF(ISERROR('Berechnung TYP'!G141)=TRUE,"",'Berechnung TYP'!G141)</f>
        <v/>
      </c>
      <c r="V145" s="35" t="str">
        <f>IF(ISERROR('Berechnung TYP'!H141)=TRUE,"",'Berechnung TYP'!H141)</f>
        <v/>
      </c>
      <c r="W145" s="36" t="str">
        <f>IF(ISERROR('Berechnung TYP'!I141)=TRUE,"",'Berechnung TYP'!I141)</f>
        <v/>
      </c>
      <c r="X145" s="70"/>
    </row>
    <row r="146" spans="1:24" x14ac:dyDescent="0.25">
      <c r="A146" s="45">
        <v>138</v>
      </c>
      <c r="B146" s="40" t="str">
        <f>IF(Urliste!B143&lt;&gt;0,Urliste!B143,"")</f>
        <v/>
      </c>
      <c r="C146" s="45" t="str">
        <f t="shared" si="8"/>
        <v/>
      </c>
      <c r="D146" s="45" t="str">
        <f>IF(Urliste!C143&lt;&gt;0,Urliste!C143,"")</f>
        <v/>
      </c>
      <c r="E146" s="40" t="str">
        <f>IF(OR(D146="m",D146="w"),Urliste!$D143+Urliste!$J143+Urliste!$P143+Urliste!$V143+Urliste!$AB143+Urliste!$AH143+Urliste!$AN143+Urliste!$AT143+Urliste!$AZ143+Urliste!$BF143,"")</f>
        <v/>
      </c>
      <c r="F146" s="35" t="str">
        <f>IF(OR(D146="m",D146="w"),Urliste!$E143+Urliste!$K143+Urliste!$Q143+Urliste!$W143+Urliste!$AC143+Urliste!$AI143+Urliste!$AO143+Urliste!$AU143+Urliste!$BA143+Urliste!$BG143,"")</f>
        <v/>
      </c>
      <c r="G146" s="35" t="str">
        <f>IF(OR(D146="m",D146="w"),Urliste!$F143+Urliste!$L143+Urliste!$R143+Urliste!$X143+Urliste!$AD143+Urliste!$AJ143+Urliste!$AP143+Urliste!$AV143+Urliste!$BB143+Urliste!$BH143,"")</f>
        <v/>
      </c>
      <c r="H146" s="35" t="str">
        <f>IF(OR(D146="m",D146="w"),Urliste!$G143+Urliste!$M143+Urliste!$S143+Urliste!$Y143+Urliste!$AE143+Urliste!$AK143+Urliste!$AQ143+Urliste!$AW143+Urliste!$BC143+Urliste!$BI143,"")</f>
        <v/>
      </c>
      <c r="I146" s="35" t="str">
        <f>IF(OR(D146="m",D146="w"),Urliste!$H143+Urliste!$N143+Urliste!$T143+Urliste!$Z143+Urliste!$AF143+Urliste!$AL143+Urliste!$AR143+Urliste!$AX143+Urliste!$BD143+Urliste!$BJ143,"")</f>
        <v/>
      </c>
      <c r="J146" s="36" t="str">
        <f>IF(OR(D146="m",D146="w"),Urliste!$I143+Urliste!$O143+Urliste!$U143+Urliste!$AA143+Urliste!$AG143+Urliste!$AM143+Urliste!$AS143+Urliste!$AY143+Urliste!$BE143+Urliste!$BK143,"")</f>
        <v/>
      </c>
      <c r="K146" s="35"/>
      <c r="L146" s="40" t="str">
        <f>IF(E146="","",IF($D146="m",VLOOKUP(E146,'RW-&gt;SW'!$A$4:$G$44,2,TRUE),VLOOKUP(E146,'RW-&gt;SW'!$H$4:$N$44,2,TRUE)))</f>
        <v/>
      </c>
      <c r="M146" s="35" t="str">
        <f>IF(F146="","",IF($D146="m",VLOOKUP(F146,'RW-&gt;SW'!$A$4:$G$44,3,TRUE),VLOOKUP(F146,'RW-&gt;SW'!$H$4:$N$44,3,TRUE)))</f>
        <v/>
      </c>
      <c r="N146" s="35" t="str">
        <f>IF(G146="","",IF($D146="m",VLOOKUP(G146,'RW-&gt;SW'!$A$4:$G$44,4,TRUE),VLOOKUP(G146,'RW-&gt;SW'!$H$4:$N$44,4,TRUE)))</f>
        <v/>
      </c>
      <c r="O146" s="35" t="str">
        <f>IF(H146="","",IF($D146="m",VLOOKUP(H146,'RW-&gt;SW'!$A$4:$G$44,5,TRUE),VLOOKUP(H146,'RW-&gt;SW'!$H$4:$N$44,5,TRUE)))</f>
        <v/>
      </c>
      <c r="P146" s="35" t="str">
        <f>IF(I146="","",IF($D146="m",VLOOKUP(I146,'RW-&gt;SW'!$A$4:$G$44,6,TRUE),VLOOKUP(I146,'RW-&gt;SW'!$H$4:$N$44,6,TRUE)))</f>
        <v/>
      </c>
      <c r="Q146" s="36" t="str">
        <f>IF(J146="","",IF($D146="m",VLOOKUP(J146,'RW-&gt;SW'!$A$4:$G$44,7,TRUE),VLOOKUP(J146,'RW-&gt;SW'!$H$4:$N$44,7,TRUE)))</f>
        <v/>
      </c>
      <c r="R146" s="40" t="str">
        <f t="shared" si="7"/>
        <v/>
      </c>
      <c r="S146" s="36" t="str">
        <f>IF(R146="","",VLOOKUP($R146,'RW-&gt;SW'!$P$3:$Q$46,2,TRUE))</f>
        <v/>
      </c>
      <c r="T146" s="89" t="str">
        <f>IF(ISERROR('Berechnung TYP'!Q142)=TRUE,"",'Berechnung TYP'!Q142)</f>
        <v/>
      </c>
      <c r="U146" s="35" t="str">
        <f>IF(ISERROR('Berechnung TYP'!G142)=TRUE,"",'Berechnung TYP'!G142)</f>
        <v/>
      </c>
      <c r="V146" s="35" t="str">
        <f>IF(ISERROR('Berechnung TYP'!H142)=TRUE,"",'Berechnung TYP'!H142)</f>
        <v/>
      </c>
      <c r="W146" s="36" t="str">
        <f>IF(ISERROR('Berechnung TYP'!I142)=TRUE,"",'Berechnung TYP'!I142)</f>
        <v/>
      </c>
      <c r="X146" s="70"/>
    </row>
    <row r="147" spans="1:24" x14ac:dyDescent="0.25">
      <c r="A147" s="45">
        <v>139</v>
      </c>
      <c r="B147" s="40" t="str">
        <f>IF(Urliste!B144&lt;&gt;0,Urliste!B144,"")</f>
        <v/>
      </c>
      <c r="C147" s="45" t="str">
        <f t="shared" si="8"/>
        <v/>
      </c>
      <c r="D147" s="45" t="str">
        <f>IF(Urliste!C144&lt;&gt;0,Urliste!C144,"")</f>
        <v/>
      </c>
      <c r="E147" s="40" t="str">
        <f>IF(OR(D147="m",D147="w"),Urliste!$D144+Urliste!$J144+Urliste!$P144+Urliste!$V144+Urliste!$AB144+Urliste!$AH144+Urliste!$AN144+Urliste!$AT144+Urliste!$AZ144+Urliste!$BF144,"")</f>
        <v/>
      </c>
      <c r="F147" s="35" t="str">
        <f>IF(OR(D147="m",D147="w"),Urliste!$E144+Urliste!$K144+Urliste!$Q144+Urliste!$W144+Urliste!$AC144+Urliste!$AI144+Urliste!$AO144+Urliste!$AU144+Urliste!$BA144+Urliste!$BG144,"")</f>
        <v/>
      </c>
      <c r="G147" s="35" t="str">
        <f>IF(OR(D147="m",D147="w"),Urliste!$F144+Urliste!$L144+Urliste!$R144+Urliste!$X144+Urliste!$AD144+Urliste!$AJ144+Urliste!$AP144+Urliste!$AV144+Urliste!$BB144+Urliste!$BH144,"")</f>
        <v/>
      </c>
      <c r="H147" s="35" t="str">
        <f>IF(OR(D147="m",D147="w"),Urliste!$G144+Urliste!$M144+Urliste!$S144+Urliste!$Y144+Urliste!$AE144+Urliste!$AK144+Urliste!$AQ144+Urliste!$AW144+Urliste!$BC144+Urliste!$BI144,"")</f>
        <v/>
      </c>
      <c r="I147" s="35" t="str">
        <f>IF(OR(D147="m",D147="w"),Urliste!$H144+Urliste!$N144+Urliste!$T144+Urliste!$Z144+Urliste!$AF144+Urliste!$AL144+Urliste!$AR144+Urliste!$AX144+Urliste!$BD144+Urliste!$BJ144,"")</f>
        <v/>
      </c>
      <c r="J147" s="36" t="str">
        <f>IF(OR(D147="m",D147="w"),Urliste!$I144+Urliste!$O144+Urliste!$U144+Urliste!$AA144+Urliste!$AG144+Urliste!$AM144+Urliste!$AS144+Urliste!$AY144+Urliste!$BE144+Urliste!$BK144,"")</f>
        <v/>
      </c>
      <c r="K147" s="35"/>
      <c r="L147" s="40" t="str">
        <f>IF(E147="","",IF($D147="m",VLOOKUP(E147,'RW-&gt;SW'!$A$4:$G$44,2,TRUE),VLOOKUP(E147,'RW-&gt;SW'!$H$4:$N$44,2,TRUE)))</f>
        <v/>
      </c>
      <c r="M147" s="35" t="str">
        <f>IF(F147="","",IF($D147="m",VLOOKUP(F147,'RW-&gt;SW'!$A$4:$G$44,3,TRUE),VLOOKUP(F147,'RW-&gt;SW'!$H$4:$N$44,3,TRUE)))</f>
        <v/>
      </c>
      <c r="N147" s="35" t="str">
        <f>IF(G147="","",IF($D147="m",VLOOKUP(G147,'RW-&gt;SW'!$A$4:$G$44,4,TRUE),VLOOKUP(G147,'RW-&gt;SW'!$H$4:$N$44,4,TRUE)))</f>
        <v/>
      </c>
      <c r="O147" s="35" t="str">
        <f>IF(H147="","",IF($D147="m",VLOOKUP(H147,'RW-&gt;SW'!$A$4:$G$44,5,TRUE),VLOOKUP(H147,'RW-&gt;SW'!$H$4:$N$44,5,TRUE)))</f>
        <v/>
      </c>
      <c r="P147" s="35" t="str">
        <f>IF(I147="","",IF($D147="m",VLOOKUP(I147,'RW-&gt;SW'!$A$4:$G$44,6,TRUE),VLOOKUP(I147,'RW-&gt;SW'!$H$4:$N$44,6,TRUE)))</f>
        <v/>
      </c>
      <c r="Q147" s="36" t="str">
        <f>IF(J147="","",IF($D147="m",VLOOKUP(J147,'RW-&gt;SW'!$A$4:$G$44,7,TRUE),VLOOKUP(J147,'RW-&gt;SW'!$H$4:$N$44,7,TRUE)))</f>
        <v/>
      </c>
      <c r="R147" s="40" t="str">
        <f t="shared" si="7"/>
        <v/>
      </c>
      <c r="S147" s="36" t="str">
        <f>IF(R147="","",VLOOKUP($R147,'RW-&gt;SW'!$P$3:$Q$46,2,TRUE))</f>
        <v/>
      </c>
      <c r="T147" s="89" t="str">
        <f>IF(ISERROR('Berechnung TYP'!Q143)=TRUE,"",'Berechnung TYP'!Q143)</f>
        <v/>
      </c>
      <c r="U147" s="35" t="str">
        <f>IF(ISERROR('Berechnung TYP'!G143)=TRUE,"",'Berechnung TYP'!G143)</f>
        <v/>
      </c>
      <c r="V147" s="35" t="str">
        <f>IF(ISERROR('Berechnung TYP'!H143)=TRUE,"",'Berechnung TYP'!H143)</f>
        <v/>
      </c>
      <c r="W147" s="36" t="str">
        <f>IF(ISERROR('Berechnung TYP'!I143)=TRUE,"",'Berechnung TYP'!I143)</f>
        <v/>
      </c>
      <c r="X147" s="70"/>
    </row>
    <row r="148" spans="1:24" x14ac:dyDescent="0.25">
      <c r="A148" s="45">
        <v>140</v>
      </c>
      <c r="B148" s="40" t="str">
        <f>IF(Urliste!B145&lt;&gt;0,Urliste!B145,"")</f>
        <v/>
      </c>
      <c r="C148" s="45" t="str">
        <f t="shared" si="8"/>
        <v/>
      </c>
      <c r="D148" s="45" t="str">
        <f>IF(Urliste!C145&lt;&gt;0,Urliste!C145,"")</f>
        <v/>
      </c>
      <c r="E148" s="40" t="str">
        <f>IF(OR(D148="m",D148="w"),Urliste!$D145+Urliste!$J145+Urliste!$P145+Urliste!$V145+Urliste!$AB145+Urliste!$AH145+Urliste!$AN145+Urliste!$AT145+Urliste!$AZ145+Urliste!$BF145,"")</f>
        <v/>
      </c>
      <c r="F148" s="35" t="str">
        <f>IF(OR(D148="m",D148="w"),Urliste!$E145+Urliste!$K145+Urliste!$Q145+Urliste!$W145+Urliste!$AC145+Urliste!$AI145+Urliste!$AO145+Urliste!$AU145+Urliste!$BA145+Urliste!$BG145,"")</f>
        <v/>
      </c>
      <c r="G148" s="35" t="str">
        <f>IF(OR(D148="m",D148="w"),Urliste!$F145+Urliste!$L145+Urliste!$R145+Urliste!$X145+Urliste!$AD145+Urliste!$AJ145+Urliste!$AP145+Urliste!$AV145+Urliste!$BB145+Urliste!$BH145,"")</f>
        <v/>
      </c>
      <c r="H148" s="35" t="str">
        <f>IF(OR(D148="m",D148="w"),Urliste!$G145+Urliste!$M145+Urliste!$S145+Urliste!$Y145+Urliste!$AE145+Urliste!$AK145+Urliste!$AQ145+Urliste!$AW145+Urliste!$BC145+Urliste!$BI145,"")</f>
        <v/>
      </c>
      <c r="I148" s="35" t="str">
        <f>IF(OR(D148="m",D148="w"),Urliste!$H145+Urliste!$N145+Urliste!$T145+Urliste!$Z145+Urliste!$AF145+Urliste!$AL145+Urliste!$AR145+Urliste!$AX145+Urliste!$BD145+Urliste!$BJ145,"")</f>
        <v/>
      </c>
      <c r="J148" s="36" t="str">
        <f>IF(OR(D148="m",D148="w"),Urliste!$I145+Urliste!$O145+Urliste!$U145+Urliste!$AA145+Urliste!$AG145+Urliste!$AM145+Urliste!$AS145+Urliste!$AY145+Urliste!$BE145+Urliste!$BK145,"")</f>
        <v/>
      </c>
      <c r="K148" s="35"/>
      <c r="L148" s="40" t="str">
        <f>IF(E148="","",IF($D148="m",VLOOKUP(E148,'RW-&gt;SW'!$A$4:$G$44,2,TRUE),VLOOKUP(E148,'RW-&gt;SW'!$H$4:$N$44,2,TRUE)))</f>
        <v/>
      </c>
      <c r="M148" s="35" t="str">
        <f>IF(F148="","",IF($D148="m",VLOOKUP(F148,'RW-&gt;SW'!$A$4:$G$44,3,TRUE),VLOOKUP(F148,'RW-&gt;SW'!$H$4:$N$44,3,TRUE)))</f>
        <v/>
      </c>
      <c r="N148" s="35" t="str">
        <f>IF(G148="","",IF($D148="m",VLOOKUP(G148,'RW-&gt;SW'!$A$4:$G$44,4,TRUE),VLOOKUP(G148,'RW-&gt;SW'!$H$4:$N$44,4,TRUE)))</f>
        <v/>
      </c>
      <c r="O148" s="35" t="str">
        <f>IF(H148="","",IF($D148="m",VLOOKUP(H148,'RW-&gt;SW'!$A$4:$G$44,5,TRUE),VLOOKUP(H148,'RW-&gt;SW'!$H$4:$N$44,5,TRUE)))</f>
        <v/>
      </c>
      <c r="P148" s="35" t="str">
        <f>IF(I148="","",IF($D148="m",VLOOKUP(I148,'RW-&gt;SW'!$A$4:$G$44,6,TRUE),VLOOKUP(I148,'RW-&gt;SW'!$H$4:$N$44,6,TRUE)))</f>
        <v/>
      </c>
      <c r="Q148" s="36" t="str">
        <f>IF(J148="","",IF($D148="m",VLOOKUP(J148,'RW-&gt;SW'!$A$4:$G$44,7,TRUE),VLOOKUP(J148,'RW-&gt;SW'!$H$4:$N$44,7,TRUE)))</f>
        <v/>
      </c>
      <c r="R148" s="40" t="str">
        <f t="shared" si="7"/>
        <v/>
      </c>
      <c r="S148" s="36" t="str">
        <f>IF(R148="","",VLOOKUP($R148,'RW-&gt;SW'!$P$3:$Q$46,2,TRUE))</f>
        <v/>
      </c>
      <c r="T148" s="89" t="str">
        <f>IF(ISERROR('Berechnung TYP'!Q144)=TRUE,"",'Berechnung TYP'!Q144)</f>
        <v/>
      </c>
      <c r="U148" s="35" t="str">
        <f>IF(ISERROR('Berechnung TYP'!G144)=TRUE,"",'Berechnung TYP'!G144)</f>
        <v/>
      </c>
      <c r="V148" s="35" t="str">
        <f>IF(ISERROR('Berechnung TYP'!H144)=TRUE,"",'Berechnung TYP'!H144)</f>
        <v/>
      </c>
      <c r="W148" s="36" t="str">
        <f>IF(ISERROR('Berechnung TYP'!I144)=TRUE,"",'Berechnung TYP'!I144)</f>
        <v/>
      </c>
      <c r="X148" s="70"/>
    </row>
    <row r="149" spans="1:24" x14ac:dyDescent="0.25">
      <c r="A149" s="45">
        <v>141</v>
      </c>
      <c r="B149" s="40" t="str">
        <f>IF(Urliste!B146&lt;&gt;0,Urliste!B146,"")</f>
        <v/>
      </c>
      <c r="C149" s="45" t="str">
        <f t="shared" si="8"/>
        <v/>
      </c>
      <c r="D149" s="45" t="str">
        <f>IF(Urliste!C146&lt;&gt;0,Urliste!C146,"")</f>
        <v/>
      </c>
      <c r="E149" s="40" t="str">
        <f>IF(OR(D149="m",D149="w"),Urliste!$D146+Urliste!$J146+Urliste!$P146+Urliste!$V146+Urliste!$AB146+Urliste!$AH146+Urliste!$AN146+Urliste!$AT146+Urliste!$AZ146+Urliste!$BF146,"")</f>
        <v/>
      </c>
      <c r="F149" s="35" t="str">
        <f>IF(OR(D149="m",D149="w"),Urliste!$E146+Urliste!$K146+Urliste!$Q146+Urliste!$W146+Urliste!$AC146+Urliste!$AI146+Urliste!$AO146+Urliste!$AU146+Urliste!$BA146+Urliste!$BG146,"")</f>
        <v/>
      </c>
      <c r="G149" s="35" t="str">
        <f>IF(OR(D149="m",D149="w"),Urliste!$F146+Urliste!$L146+Urliste!$R146+Urliste!$X146+Urliste!$AD146+Urliste!$AJ146+Urliste!$AP146+Urliste!$AV146+Urliste!$BB146+Urliste!$BH146,"")</f>
        <v/>
      </c>
      <c r="H149" s="35" t="str">
        <f>IF(OR(D149="m",D149="w"),Urliste!$G146+Urliste!$M146+Urliste!$S146+Urliste!$Y146+Urliste!$AE146+Urliste!$AK146+Urliste!$AQ146+Urliste!$AW146+Urliste!$BC146+Urliste!$BI146,"")</f>
        <v/>
      </c>
      <c r="I149" s="35" t="str">
        <f>IF(OR(D149="m",D149="w"),Urliste!$H146+Urliste!$N146+Urliste!$T146+Urliste!$Z146+Urliste!$AF146+Urliste!$AL146+Urliste!$AR146+Urliste!$AX146+Urliste!$BD146+Urliste!$BJ146,"")</f>
        <v/>
      </c>
      <c r="J149" s="36" t="str">
        <f>IF(OR(D149="m",D149="w"),Urliste!$I146+Urliste!$O146+Urliste!$U146+Urliste!$AA146+Urliste!$AG146+Urliste!$AM146+Urliste!$AS146+Urliste!$AY146+Urliste!$BE146+Urliste!$BK146,"")</f>
        <v/>
      </c>
      <c r="K149" s="35"/>
      <c r="L149" s="40" t="str">
        <f>IF(E149="","",IF($D149="m",VLOOKUP(E149,'RW-&gt;SW'!$A$4:$G$44,2,TRUE),VLOOKUP(E149,'RW-&gt;SW'!$H$4:$N$44,2,TRUE)))</f>
        <v/>
      </c>
      <c r="M149" s="35" t="str">
        <f>IF(F149="","",IF($D149="m",VLOOKUP(F149,'RW-&gt;SW'!$A$4:$G$44,3,TRUE),VLOOKUP(F149,'RW-&gt;SW'!$H$4:$N$44,3,TRUE)))</f>
        <v/>
      </c>
      <c r="N149" s="35" t="str">
        <f>IF(G149="","",IF($D149="m",VLOOKUP(G149,'RW-&gt;SW'!$A$4:$G$44,4,TRUE),VLOOKUP(G149,'RW-&gt;SW'!$H$4:$N$44,4,TRUE)))</f>
        <v/>
      </c>
      <c r="O149" s="35" t="str">
        <f>IF(H149="","",IF($D149="m",VLOOKUP(H149,'RW-&gt;SW'!$A$4:$G$44,5,TRUE),VLOOKUP(H149,'RW-&gt;SW'!$H$4:$N$44,5,TRUE)))</f>
        <v/>
      </c>
      <c r="P149" s="35" t="str">
        <f>IF(I149="","",IF($D149="m",VLOOKUP(I149,'RW-&gt;SW'!$A$4:$G$44,6,TRUE),VLOOKUP(I149,'RW-&gt;SW'!$H$4:$N$44,6,TRUE)))</f>
        <v/>
      </c>
      <c r="Q149" s="36" t="str">
        <f>IF(J149="","",IF($D149="m",VLOOKUP(J149,'RW-&gt;SW'!$A$4:$G$44,7,TRUE),VLOOKUP(J149,'RW-&gt;SW'!$H$4:$N$44,7,TRUE)))</f>
        <v/>
      </c>
      <c r="R149" s="40" t="str">
        <f t="shared" si="7"/>
        <v/>
      </c>
      <c r="S149" s="36" t="str">
        <f>IF(R149="","",VLOOKUP($R149,'RW-&gt;SW'!$P$3:$Q$46,2,TRUE))</f>
        <v/>
      </c>
      <c r="T149" s="89" t="str">
        <f>IF(ISERROR('Berechnung TYP'!Q145)=TRUE,"",'Berechnung TYP'!Q145)</f>
        <v/>
      </c>
      <c r="U149" s="35" t="str">
        <f>IF(ISERROR('Berechnung TYP'!G145)=TRUE,"",'Berechnung TYP'!G145)</f>
        <v/>
      </c>
      <c r="V149" s="35" t="str">
        <f>IF(ISERROR('Berechnung TYP'!H145)=TRUE,"",'Berechnung TYP'!H145)</f>
        <v/>
      </c>
      <c r="W149" s="36" t="str">
        <f>IF(ISERROR('Berechnung TYP'!I145)=TRUE,"",'Berechnung TYP'!I145)</f>
        <v/>
      </c>
      <c r="X149" s="70"/>
    </row>
    <row r="150" spans="1:24" x14ac:dyDescent="0.25">
      <c r="A150" s="45">
        <v>142</v>
      </c>
      <c r="B150" s="40" t="str">
        <f>IF(Urliste!B147&lt;&gt;0,Urliste!B147,"")</f>
        <v/>
      </c>
      <c r="C150" s="45" t="str">
        <f t="shared" si="8"/>
        <v/>
      </c>
      <c r="D150" s="45" t="str">
        <f>IF(Urliste!C147&lt;&gt;0,Urliste!C147,"")</f>
        <v/>
      </c>
      <c r="E150" s="40" t="str">
        <f>IF(OR(D150="m",D150="w"),Urliste!$D147+Urliste!$J147+Urliste!$P147+Urliste!$V147+Urliste!$AB147+Urliste!$AH147+Urliste!$AN147+Urliste!$AT147+Urliste!$AZ147+Urliste!$BF147,"")</f>
        <v/>
      </c>
      <c r="F150" s="35" t="str">
        <f>IF(OR(D150="m",D150="w"),Urliste!$E147+Urliste!$K147+Urliste!$Q147+Urliste!$W147+Urliste!$AC147+Urliste!$AI147+Urliste!$AO147+Urliste!$AU147+Urliste!$BA147+Urliste!$BG147,"")</f>
        <v/>
      </c>
      <c r="G150" s="35" t="str">
        <f>IF(OR(D150="m",D150="w"),Urliste!$F147+Urliste!$L147+Urliste!$R147+Urliste!$X147+Urliste!$AD147+Urliste!$AJ147+Urliste!$AP147+Urliste!$AV147+Urliste!$BB147+Urliste!$BH147,"")</f>
        <v/>
      </c>
      <c r="H150" s="35" t="str">
        <f>IF(OR(D150="m",D150="w"),Urliste!$G147+Urliste!$M147+Urliste!$S147+Urliste!$Y147+Urliste!$AE147+Urliste!$AK147+Urliste!$AQ147+Urliste!$AW147+Urliste!$BC147+Urliste!$BI147,"")</f>
        <v/>
      </c>
      <c r="I150" s="35" t="str">
        <f>IF(OR(D150="m",D150="w"),Urliste!$H147+Urliste!$N147+Urliste!$T147+Urliste!$Z147+Urliste!$AF147+Urliste!$AL147+Urliste!$AR147+Urliste!$AX147+Urliste!$BD147+Urliste!$BJ147,"")</f>
        <v/>
      </c>
      <c r="J150" s="36" t="str">
        <f>IF(OR(D150="m",D150="w"),Urliste!$I147+Urliste!$O147+Urliste!$U147+Urliste!$AA147+Urliste!$AG147+Urliste!$AM147+Urliste!$AS147+Urliste!$AY147+Urliste!$BE147+Urliste!$BK147,"")</f>
        <v/>
      </c>
      <c r="K150" s="35"/>
      <c r="L150" s="40" t="str">
        <f>IF(E150="","",IF($D150="m",VLOOKUP(E150,'RW-&gt;SW'!$A$4:$G$44,2,TRUE),VLOOKUP(E150,'RW-&gt;SW'!$H$4:$N$44,2,TRUE)))</f>
        <v/>
      </c>
      <c r="M150" s="35" t="str">
        <f>IF(F150="","",IF($D150="m",VLOOKUP(F150,'RW-&gt;SW'!$A$4:$G$44,3,TRUE),VLOOKUP(F150,'RW-&gt;SW'!$H$4:$N$44,3,TRUE)))</f>
        <v/>
      </c>
      <c r="N150" s="35" t="str">
        <f>IF(G150="","",IF($D150="m",VLOOKUP(G150,'RW-&gt;SW'!$A$4:$G$44,4,TRUE),VLOOKUP(G150,'RW-&gt;SW'!$H$4:$N$44,4,TRUE)))</f>
        <v/>
      </c>
      <c r="O150" s="35" t="str">
        <f>IF(H150="","",IF($D150="m",VLOOKUP(H150,'RW-&gt;SW'!$A$4:$G$44,5,TRUE),VLOOKUP(H150,'RW-&gt;SW'!$H$4:$N$44,5,TRUE)))</f>
        <v/>
      </c>
      <c r="P150" s="35" t="str">
        <f>IF(I150="","",IF($D150="m",VLOOKUP(I150,'RW-&gt;SW'!$A$4:$G$44,6,TRUE),VLOOKUP(I150,'RW-&gt;SW'!$H$4:$N$44,6,TRUE)))</f>
        <v/>
      </c>
      <c r="Q150" s="36" t="str">
        <f>IF(J150="","",IF($D150="m",VLOOKUP(J150,'RW-&gt;SW'!$A$4:$G$44,7,TRUE),VLOOKUP(J150,'RW-&gt;SW'!$H$4:$N$44,7,TRUE)))</f>
        <v/>
      </c>
      <c r="R150" s="40" t="str">
        <f t="shared" si="7"/>
        <v/>
      </c>
      <c r="S150" s="36" t="str">
        <f>IF(R150="","",VLOOKUP($R150,'RW-&gt;SW'!$P$3:$Q$46,2,TRUE))</f>
        <v/>
      </c>
      <c r="T150" s="89" t="str">
        <f>IF(ISERROR('Berechnung TYP'!Q146)=TRUE,"",'Berechnung TYP'!Q146)</f>
        <v/>
      </c>
      <c r="U150" s="35" t="str">
        <f>IF(ISERROR('Berechnung TYP'!G146)=TRUE,"",'Berechnung TYP'!G146)</f>
        <v/>
      </c>
      <c r="V150" s="35" t="str">
        <f>IF(ISERROR('Berechnung TYP'!H146)=TRUE,"",'Berechnung TYP'!H146)</f>
        <v/>
      </c>
      <c r="W150" s="36" t="str">
        <f>IF(ISERROR('Berechnung TYP'!I146)=TRUE,"",'Berechnung TYP'!I146)</f>
        <v/>
      </c>
      <c r="X150" s="70"/>
    </row>
    <row r="151" spans="1:24" x14ac:dyDescent="0.25">
      <c r="A151" s="45">
        <v>143</v>
      </c>
      <c r="B151" s="40" t="str">
        <f>IF(Urliste!B148&lt;&gt;0,Urliste!B148,"")</f>
        <v/>
      </c>
      <c r="C151" s="45" t="str">
        <f t="shared" si="8"/>
        <v/>
      </c>
      <c r="D151" s="45" t="str">
        <f>IF(Urliste!C148&lt;&gt;0,Urliste!C148,"")</f>
        <v/>
      </c>
      <c r="E151" s="40" t="str">
        <f>IF(OR(D151="m",D151="w"),Urliste!$D148+Urliste!$J148+Urliste!$P148+Urliste!$V148+Urliste!$AB148+Urliste!$AH148+Urliste!$AN148+Urliste!$AT148+Urliste!$AZ148+Urliste!$BF148,"")</f>
        <v/>
      </c>
      <c r="F151" s="35" t="str">
        <f>IF(OR(D151="m",D151="w"),Urliste!$E148+Urliste!$K148+Urliste!$Q148+Urliste!$W148+Urliste!$AC148+Urliste!$AI148+Urliste!$AO148+Urliste!$AU148+Urliste!$BA148+Urliste!$BG148,"")</f>
        <v/>
      </c>
      <c r="G151" s="35" t="str">
        <f>IF(OR(D151="m",D151="w"),Urliste!$F148+Urliste!$L148+Urliste!$R148+Urliste!$X148+Urliste!$AD148+Urliste!$AJ148+Urliste!$AP148+Urliste!$AV148+Urliste!$BB148+Urliste!$BH148,"")</f>
        <v/>
      </c>
      <c r="H151" s="35" t="str">
        <f>IF(OR(D151="m",D151="w"),Urliste!$G148+Urliste!$M148+Urliste!$S148+Urliste!$Y148+Urliste!$AE148+Urliste!$AK148+Urliste!$AQ148+Urliste!$AW148+Urliste!$BC148+Urliste!$BI148,"")</f>
        <v/>
      </c>
      <c r="I151" s="35" t="str">
        <f>IF(OR(D151="m",D151="w"),Urliste!$H148+Urliste!$N148+Urliste!$T148+Urliste!$Z148+Urliste!$AF148+Urliste!$AL148+Urliste!$AR148+Urliste!$AX148+Urliste!$BD148+Urliste!$BJ148,"")</f>
        <v/>
      </c>
      <c r="J151" s="36" t="str">
        <f>IF(OR(D151="m",D151="w"),Urliste!$I148+Urliste!$O148+Urliste!$U148+Urliste!$AA148+Urliste!$AG148+Urliste!$AM148+Urliste!$AS148+Urliste!$AY148+Urliste!$BE148+Urliste!$BK148,"")</f>
        <v/>
      </c>
      <c r="K151" s="35"/>
      <c r="L151" s="40" t="str">
        <f>IF(E151="","",IF($D151="m",VLOOKUP(E151,'RW-&gt;SW'!$A$4:$G$44,2,TRUE),VLOOKUP(E151,'RW-&gt;SW'!$H$4:$N$44,2,TRUE)))</f>
        <v/>
      </c>
      <c r="M151" s="35" t="str">
        <f>IF(F151="","",IF($D151="m",VLOOKUP(F151,'RW-&gt;SW'!$A$4:$G$44,3,TRUE),VLOOKUP(F151,'RW-&gt;SW'!$H$4:$N$44,3,TRUE)))</f>
        <v/>
      </c>
      <c r="N151" s="35" t="str">
        <f>IF(G151="","",IF($D151="m",VLOOKUP(G151,'RW-&gt;SW'!$A$4:$G$44,4,TRUE),VLOOKUP(G151,'RW-&gt;SW'!$H$4:$N$44,4,TRUE)))</f>
        <v/>
      </c>
      <c r="O151" s="35" t="str">
        <f>IF(H151="","",IF($D151="m",VLOOKUP(H151,'RW-&gt;SW'!$A$4:$G$44,5,TRUE),VLOOKUP(H151,'RW-&gt;SW'!$H$4:$N$44,5,TRUE)))</f>
        <v/>
      </c>
      <c r="P151" s="35" t="str">
        <f>IF(I151="","",IF($D151="m",VLOOKUP(I151,'RW-&gt;SW'!$A$4:$G$44,6,TRUE),VLOOKUP(I151,'RW-&gt;SW'!$H$4:$N$44,6,TRUE)))</f>
        <v/>
      </c>
      <c r="Q151" s="36" t="str">
        <f>IF(J151="","",IF($D151="m",VLOOKUP(J151,'RW-&gt;SW'!$A$4:$G$44,7,TRUE),VLOOKUP(J151,'RW-&gt;SW'!$H$4:$N$44,7,TRUE)))</f>
        <v/>
      </c>
      <c r="R151" s="40" t="str">
        <f t="shared" si="7"/>
        <v/>
      </c>
      <c r="S151" s="36" t="str">
        <f>IF(R151="","",VLOOKUP($R151,'RW-&gt;SW'!$P$3:$Q$46,2,TRUE))</f>
        <v/>
      </c>
      <c r="T151" s="89" t="str">
        <f>IF(ISERROR('Berechnung TYP'!Q147)=TRUE,"",'Berechnung TYP'!Q147)</f>
        <v/>
      </c>
      <c r="U151" s="35" t="str">
        <f>IF(ISERROR('Berechnung TYP'!G147)=TRUE,"",'Berechnung TYP'!G147)</f>
        <v/>
      </c>
      <c r="V151" s="35" t="str">
        <f>IF(ISERROR('Berechnung TYP'!H147)=TRUE,"",'Berechnung TYP'!H147)</f>
        <v/>
      </c>
      <c r="W151" s="36" t="str">
        <f>IF(ISERROR('Berechnung TYP'!I147)=TRUE,"",'Berechnung TYP'!I147)</f>
        <v/>
      </c>
      <c r="X151" s="70"/>
    </row>
    <row r="152" spans="1:24" x14ac:dyDescent="0.25">
      <c r="A152" s="45">
        <v>144</v>
      </c>
      <c r="B152" s="40" t="str">
        <f>IF(Urliste!B149&lt;&gt;0,Urliste!B149,"")</f>
        <v/>
      </c>
      <c r="C152" s="45" t="str">
        <f t="shared" si="8"/>
        <v/>
      </c>
      <c r="D152" s="45" t="str">
        <f>IF(Urliste!C149&lt;&gt;0,Urliste!C149,"")</f>
        <v/>
      </c>
      <c r="E152" s="40" t="str">
        <f>IF(OR(D152="m",D152="w"),Urliste!$D149+Urliste!$J149+Urliste!$P149+Urliste!$V149+Urliste!$AB149+Urliste!$AH149+Urliste!$AN149+Urliste!$AT149+Urliste!$AZ149+Urliste!$BF149,"")</f>
        <v/>
      </c>
      <c r="F152" s="35" t="str">
        <f>IF(OR(D152="m",D152="w"),Urliste!$E149+Urliste!$K149+Urliste!$Q149+Urliste!$W149+Urliste!$AC149+Urliste!$AI149+Urliste!$AO149+Urliste!$AU149+Urliste!$BA149+Urliste!$BG149,"")</f>
        <v/>
      </c>
      <c r="G152" s="35" t="str">
        <f>IF(OR(D152="m",D152="w"),Urliste!$F149+Urliste!$L149+Urliste!$R149+Urliste!$X149+Urliste!$AD149+Urliste!$AJ149+Urliste!$AP149+Urliste!$AV149+Urliste!$BB149+Urliste!$BH149,"")</f>
        <v/>
      </c>
      <c r="H152" s="35" t="str">
        <f>IF(OR(D152="m",D152="w"),Urliste!$G149+Urliste!$M149+Urliste!$S149+Urliste!$Y149+Urliste!$AE149+Urliste!$AK149+Urliste!$AQ149+Urliste!$AW149+Urliste!$BC149+Urliste!$BI149,"")</f>
        <v/>
      </c>
      <c r="I152" s="35" t="str">
        <f>IF(OR(D152="m",D152="w"),Urliste!$H149+Urliste!$N149+Urliste!$T149+Urliste!$Z149+Urliste!$AF149+Urliste!$AL149+Urliste!$AR149+Urliste!$AX149+Urliste!$BD149+Urliste!$BJ149,"")</f>
        <v/>
      </c>
      <c r="J152" s="36" t="str">
        <f>IF(OR(D152="m",D152="w"),Urliste!$I149+Urliste!$O149+Urliste!$U149+Urliste!$AA149+Urliste!$AG149+Urliste!$AM149+Urliste!$AS149+Urliste!$AY149+Urliste!$BE149+Urliste!$BK149,"")</f>
        <v/>
      </c>
      <c r="K152" s="35"/>
      <c r="L152" s="40" t="str">
        <f>IF(E152="","",IF($D152="m",VLOOKUP(E152,'RW-&gt;SW'!$A$4:$G$44,2,TRUE),VLOOKUP(E152,'RW-&gt;SW'!$H$4:$N$44,2,TRUE)))</f>
        <v/>
      </c>
      <c r="M152" s="35" t="str">
        <f>IF(F152="","",IF($D152="m",VLOOKUP(F152,'RW-&gt;SW'!$A$4:$G$44,3,TRUE),VLOOKUP(F152,'RW-&gt;SW'!$H$4:$N$44,3,TRUE)))</f>
        <v/>
      </c>
      <c r="N152" s="35" t="str">
        <f>IF(G152="","",IF($D152="m",VLOOKUP(G152,'RW-&gt;SW'!$A$4:$G$44,4,TRUE),VLOOKUP(G152,'RW-&gt;SW'!$H$4:$N$44,4,TRUE)))</f>
        <v/>
      </c>
      <c r="O152" s="35" t="str">
        <f>IF(H152="","",IF($D152="m",VLOOKUP(H152,'RW-&gt;SW'!$A$4:$G$44,5,TRUE),VLOOKUP(H152,'RW-&gt;SW'!$H$4:$N$44,5,TRUE)))</f>
        <v/>
      </c>
      <c r="P152" s="35" t="str">
        <f>IF(I152="","",IF($D152="m",VLOOKUP(I152,'RW-&gt;SW'!$A$4:$G$44,6,TRUE),VLOOKUP(I152,'RW-&gt;SW'!$H$4:$N$44,6,TRUE)))</f>
        <v/>
      </c>
      <c r="Q152" s="36" t="str">
        <f>IF(J152="","",IF($D152="m",VLOOKUP(J152,'RW-&gt;SW'!$A$4:$G$44,7,TRUE),VLOOKUP(J152,'RW-&gt;SW'!$H$4:$N$44,7,TRUE)))</f>
        <v/>
      </c>
      <c r="R152" s="40" t="str">
        <f t="shared" si="7"/>
        <v/>
      </c>
      <c r="S152" s="36" t="str">
        <f>IF(R152="","",VLOOKUP($R152,'RW-&gt;SW'!$P$3:$Q$46,2,TRUE))</f>
        <v/>
      </c>
      <c r="T152" s="89" t="str">
        <f>IF(ISERROR('Berechnung TYP'!Q148)=TRUE,"",'Berechnung TYP'!Q148)</f>
        <v/>
      </c>
      <c r="U152" s="35" t="str">
        <f>IF(ISERROR('Berechnung TYP'!G148)=TRUE,"",'Berechnung TYP'!G148)</f>
        <v/>
      </c>
      <c r="V152" s="35" t="str">
        <f>IF(ISERROR('Berechnung TYP'!H148)=TRUE,"",'Berechnung TYP'!H148)</f>
        <v/>
      </c>
      <c r="W152" s="36" t="str">
        <f>IF(ISERROR('Berechnung TYP'!I148)=TRUE,"",'Berechnung TYP'!I148)</f>
        <v/>
      </c>
      <c r="X152" s="70"/>
    </row>
    <row r="153" spans="1:24" x14ac:dyDescent="0.25">
      <c r="A153" s="45">
        <v>145</v>
      </c>
      <c r="B153" s="40" t="str">
        <f>IF(Urliste!B150&lt;&gt;0,Urliste!B150,"")</f>
        <v/>
      </c>
      <c r="C153" s="45" t="str">
        <f t="shared" si="8"/>
        <v/>
      </c>
      <c r="D153" s="45" t="str">
        <f>IF(Urliste!C150&lt;&gt;0,Urliste!C150,"")</f>
        <v/>
      </c>
      <c r="E153" s="40" t="str">
        <f>IF(OR(D153="m",D153="w"),Urliste!$D150+Urliste!$J150+Urliste!$P150+Urliste!$V150+Urliste!$AB150+Urliste!$AH150+Urliste!$AN150+Urliste!$AT150+Urliste!$AZ150+Urliste!$BF150,"")</f>
        <v/>
      </c>
      <c r="F153" s="35" t="str">
        <f>IF(OR(D153="m",D153="w"),Urliste!$E150+Urliste!$K150+Urliste!$Q150+Urliste!$W150+Urliste!$AC150+Urliste!$AI150+Urliste!$AO150+Urliste!$AU150+Urliste!$BA150+Urliste!$BG150,"")</f>
        <v/>
      </c>
      <c r="G153" s="35" t="str">
        <f>IF(OR(D153="m",D153="w"),Urliste!$F150+Urliste!$L150+Urliste!$R150+Urliste!$X150+Urliste!$AD150+Urliste!$AJ150+Urliste!$AP150+Urliste!$AV150+Urliste!$BB150+Urliste!$BH150,"")</f>
        <v/>
      </c>
      <c r="H153" s="35" t="str">
        <f>IF(OR(D153="m",D153="w"),Urliste!$G150+Urliste!$M150+Urliste!$S150+Urliste!$Y150+Urliste!$AE150+Urliste!$AK150+Urliste!$AQ150+Urliste!$AW150+Urliste!$BC150+Urliste!$BI150,"")</f>
        <v/>
      </c>
      <c r="I153" s="35" t="str">
        <f>IF(OR(D153="m",D153="w"),Urliste!$H150+Urliste!$N150+Urliste!$T150+Urliste!$Z150+Urliste!$AF150+Urliste!$AL150+Urliste!$AR150+Urliste!$AX150+Urliste!$BD150+Urliste!$BJ150,"")</f>
        <v/>
      </c>
      <c r="J153" s="36" t="str">
        <f>IF(OR(D153="m",D153="w"),Urliste!$I150+Urliste!$O150+Urliste!$U150+Urliste!$AA150+Urliste!$AG150+Urliste!$AM150+Urliste!$AS150+Urliste!$AY150+Urliste!$BE150+Urliste!$BK150,"")</f>
        <v/>
      </c>
      <c r="K153" s="35"/>
      <c r="L153" s="40" t="str">
        <f>IF(E153="","",IF($D153="m",VLOOKUP(E153,'RW-&gt;SW'!$A$4:$G$44,2,TRUE),VLOOKUP(E153,'RW-&gt;SW'!$H$4:$N$44,2,TRUE)))</f>
        <v/>
      </c>
      <c r="M153" s="35" t="str">
        <f>IF(F153="","",IF($D153="m",VLOOKUP(F153,'RW-&gt;SW'!$A$4:$G$44,3,TRUE),VLOOKUP(F153,'RW-&gt;SW'!$H$4:$N$44,3,TRUE)))</f>
        <v/>
      </c>
      <c r="N153" s="35" t="str">
        <f>IF(G153="","",IF($D153="m",VLOOKUP(G153,'RW-&gt;SW'!$A$4:$G$44,4,TRUE),VLOOKUP(G153,'RW-&gt;SW'!$H$4:$N$44,4,TRUE)))</f>
        <v/>
      </c>
      <c r="O153" s="35" t="str">
        <f>IF(H153="","",IF($D153="m",VLOOKUP(H153,'RW-&gt;SW'!$A$4:$G$44,5,TRUE),VLOOKUP(H153,'RW-&gt;SW'!$H$4:$N$44,5,TRUE)))</f>
        <v/>
      </c>
      <c r="P153" s="35" t="str">
        <f>IF(I153="","",IF($D153="m",VLOOKUP(I153,'RW-&gt;SW'!$A$4:$G$44,6,TRUE),VLOOKUP(I153,'RW-&gt;SW'!$H$4:$N$44,6,TRUE)))</f>
        <v/>
      </c>
      <c r="Q153" s="36" t="str">
        <f>IF(J153="","",IF($D153="m",VLOOKUP(J153,'RW-&gt;SW'!$A$4:$G$44,7,TRUE),VLOOKUP(J153,'RW-&gt;SW'!$H$4:$N$44,7,TRUE)))</f>
        <v/>
      </c>
      <c r="R153" s="40" t="str">
        <f t="shared" si="7"/>
        <v/>
      </c>
      <c r="S153" s="36" t="str">
        <f>IF(R153="","",VLOOKUP($R153,'RW-&gt;SW'!$P$3:$Q$46,2,TRUE))</f>
        <v/>
      </c>
      <c r="T153" s="89" t="str">
        <f>IF(ISERROR('Berechnung TYP'!Q149)=TRUE,"",'Berechnung TYP'!Q149)</f>
        <v/>
      </c>
      <c r="U153" s="35" t="str">
        <f>IF(ISERROR('Berechnung TYP'!G149)=TRUE,"",'Berechnung TYP'!G149)</f>
        <v/>
      </c>
      <c r="V153" s="35" t="str">
        <f>IF(ISERROR('Berechnung TYP'!H149)=TRUE,"",'Berechnung TYP'!H149)</f>
        <v/>
      </c>
      <c r="W153" s="36" t="str">
        <f>IF(ISERROR('Berechnung TYP'!I149)=TRUE,"",'Berechnung TYP'!I149)</f>
        <v/>
      </c>
      <c r="X153" s="70"/>
    </row>
    <row r="154" spans="1:24" x14ac:dyDescent="0.25">
      <c r="A154" s="45">
        <v>146</v>
      </c>
      <c r="B154" s="40" t="str">
        <f>IF(Urliste!B151&lt;&gt;0,Urliste!B151,"")</f>
        <v/>
      </c>
      <c r="C154" s="45" t="str">
        <f t="shared" si="8"/>
        <v/>
      </c>
      <c r="D154" s="45" t="str">
        <f>IF(Urliste!C151&lt;&gt;0,Urliste!C151,"")</f>
        <v/>
      </c>
      <c r="E154" s="40" t="str">
        <f>IF(OR(D154="m",D154="w"),Urliste!$D151+Urliste!$J151+Urliste!$P151+Urliste!$V151+Urliste!$AB151+Urliste!$AH151+Urliste!$AN151+Urliste!$AT151+Urliste!$AZ151+Urliste!$BF151,"")</f>
        <v/>
      </c>
      <c r="F154" s="35" t="str">
        <f>IF(OR(D154="m",D154="w"),Urliste!$E151+Urliste!$K151+Urliste!$Q151+Urliste!$W151+Urliste!$AC151+Urliste!$AI151+Urliste!$AO151+Urliste!$AU151+Urliste!$BA151+Urliste!$BG151,"")</f>
        <v/>
      </c>
      <c r="G154" s="35" t="str">
        <f>IF(OR(D154="m",D154="w"),Urliste!$F151+Urliste!$L151+Urliste!$R151+Urliste!$X151+Urliste!$AD151+Urliste!$AJ151+Urliste!$AP151+Urliste!$AV151+Urliste!$BB151+Urliste!$BH151,"")</f>
        <v/>
      </c>
      <c r="H154" s="35" t="str">
        <f>IF(OR(D154="m",D154="w"),Urliste!$G151+Urliste!$M151+Urliste!$S151+Urliste!$Y151+Urliste!$AE151+Urliste!$AK151+Urliste!$AQ151+Urliste!$AW151+Urliste!$BC151+Urliste!$BI151,"")</f>
        <v/>
      </c>
      <c r="I154" s="35" t="str">
        <f>IF(OR(D154="m",D154="w"),Urliste!$H151+Urliste!$N151+Urliste!$T151+Urliste!$Z151+Urliste!$AF151+Urliste!$AL151+Urliste!$AR151+Urliste!$AX151+Urliste!$BD151+Urliste!$BJ151,"")</f>
        <v/>
      </c>
      <c r="J154" s="36" t="str">
        <f>IF(OR(D154="m",D154="w"),Urliste!$I151+Urliste!$O151+Urliste!$U151+Urliste!$AA151+Urliste!$AG151+Urliste!$AM151+Urliste!$AS151+Urliste!$AY151+Urliste!$BE151+Urliste!$BK151,"")</f>
        <v/>
      </c>
      <c r="K154" s="35"/>
      <c r="L154" s="40" t="str">
        <f>IF(E154="","",IF($D154="m",VLOOKUP(E154,'RW-&gt;SW'!$A$4:$G$44,2,TRUE),VLOOKUP(E154,'RW-&gt;SW'!$H$4:$N$44,2,TRUE)))</f>
        <v/>
      </c>
      <c r="M154" s="35" t="str">
        <f>IF(F154="","",IF($D154="m",VLOOKUP(F154,'RW-&gt;SW'!$A$4:$G$44,3,TRUE),VLOOKUP(F154,'RW-&gt;SW'!$H$4:$N$44,3,TRUE)))</f>
        <v/>
      </c>
      <c r="N154" s="35" t="str">
        <f>IF(G154="","",IF($D154="m",VLOOKUP(G154,'RW-&gt;SW'!$A$4:$G$44,4,TRUE),VLOOKUP(G154,'RW-&gt;SW'!$H$4:$N$44,4,TRUE)))</f>
        <v/>
      </c>
      <c r="O154" s="35" t="str">
        <f>IF(H154="","",IF($D154="m",VLOOKUP(H154,'RW-&gt;SW'!$A$4:$G$44,5,TRUE),VLOOKUP(H154,'RW-&gt;SW'!$H$4:$N$44,5,TRUE)))</f>
        <v/>
      </c>
      <c r="P154" s="35" t="str">
        <f>IF(I154="","",IF($D154="m",VLOOKUP(I154,'RW-&gt;SW'!$A$4:$G$44,6,TRUE),VLOOKUP(I154,'RW-&gt;SW'!$H$4:$N$44,6,TRUE)))</f>
        <v/>
      </c>
      <c r="Q154" s="36" t="str">
        <f>IF(J154="","",IF($D154="m",VLOOKUP(J154,'RW-&gt;SW'!$A$4:$G$44,7,TRUE),VLOOKUP(J154,'RW-&gt;SW'!$H$4:$N$44,7,TRUE)))</f>
        <v/>
      </c>
      <c r="R154" s="40" t="str">
        <f t="shared" si="7"/>
        <v/>
      </c>
      <c r="S154" s="36" t="str">
        <f>IF(R154="","",VLOOKUP($R154,'RW-&gt;SW'!$P$3:$Q$46,2,TRUE))</f>
        <v/>
      </c>
      <c r="T154" s="89" t="str">
        <f>IF(ISERROR('Berechnung TYP'!Q150)=TRUE,"",'Berechnung TYP'!Q150)</f>
        <v/>
      </c>
      <c r="U154" s="35" t="str">
        <f>IF(ISERROR('Berechnung TYP'!G150)=TRUE,"",'Berechnung TYP'!G150)</f>
        <v/>
      </c>
      <c r="V154" s="35" t="str">
        <f>IF(ISERROR('Berechnung TYP'!H150)=TRUE,"",'Berechnung TYP'!H150)</f>
        <v/>
      </c>
      <c r="W154" s="36" t="str">
        <f>IF(ISERROR('Berechnung TYP'!I150)=TRUE,"",'Berechnung TYP'!I150)</f>
        <v/>
      </c>
      <c r="X154" s="70"/>
    </row>
    <row r="155" spans="1:24" x14ac:dyDescent="0.25">
      <c r="A155" s="45">
        <v>147</v>
      </c>
      <c r="B155" s="40" t="str">
        <f>IF(Urliste!B152&lt;&gt;0,Urliste!B152,"")</f>
        <v/>
      </c>
      <c r="C155" s="45" t="str">
        <f t="shared" si="8"/>
        <v/>
      </c>
      <c r="D155" s="45" t="str">
        <f>IF(Urliste!C152&lt;&gt;0,Urliste!C152,"")</f>
        <v/>
      </c>
      <c r="E155" s="40" t="str">
        <f>IF(OR(D155="m",D155="w"),Urliste!$D152+Urliste!$J152+Urliste!$P152+Urliste!$V152+Urliste!$AB152+Urliste!$AH152+Urliste!$AN152+Urliste!$AT152+Urliste!$AZ152+Urliste!$BF152,"")</f>
        <v/>
      </c>
      <c r="F155" s="35" t="str">
        <f>IF(OR(D155="m",D155="w"),Urliste!$E152+Urliste!$K152+Urliste!$Q152+Urliste!$W152+Urliste!$AC152+Urliste!$AI152+Urliste!$AO152+Urliste!$AU152+Urliste!$BA152+Urliste!$BG152,"")</f>
        <v/>
      </c>
      <c r="G155" s="35" t="str">
        <f>IF(OR(D155="m",D155="w"),Urliste!$F152+Urliste!$L152+Urliste!$R152+Urliste!$X152+Urliste!$AD152+Urliste!$AJ152+Urliste!$AP152+Urliste!$AV152+Urliste!$BB152+Urliste!$BH152,"")</f>
        <v/>
      </c>
      <c r="H155" s="35" t="str">
        <f>IF(OR(D155="m",D155="w"),Urliste!$G152+Urliste!$M152+Urliste!$S152+Urliste!$Y152+Urliste!$AE152+Urliste!$AK152+Urliste!$AQ152+Urliste!$AW152+Urliste!$BC152+Urliste!$BI152,"")</f>
        <v/>
      </c>
      <c r="I155" s="35" t="str">
        <f>IF(OR(D155="m",D155="w"),Urliste!$H152+Urliste!$N152+Urliste!$T152+Urliste!$Z152+Urliste!$AF152+Urliste!$AL152+Urliste!$AR152+Urliste!$AX152+Urliste!$BD152+Urliste!$BJ152,"")</f>
        <v/>
      </c>
      <c r="J155" s="36" t="str">
        <f>IF(OR(D155="m",D155="w"),Urliste!$I152+Urliste!$O152+Urliste!$U152+Urliste!$AA152+Urliste!$AG152+Urliste!$AM152+Urliste!$AS152+Urliste!$AY152+Urliste!$BE152+Urliste!$BK152,"")</f>
        <v/>
      </c>
      <c r="K155" s="35"/>
      <c r="L155" s="40" t="str">
        <f>IF(E155="","",IF($D155="m",VLOOKUP(E155,'RW-&gt;SW'!$A$4:$G$44,2,TRUE),VLOOKUP(E155,'RW-&gt;SW'!$H$4:$N$44,2,TRUE)))</f>
        <v/>
      </c>
      <c r="M155" s="35" t="str">
        <f>IF(F155="","",IF($D155="m",VLOOKUP(F155,'RW-&gt;SW'!$A$4:$G$44,3,TRUE),VLOOKUP(F155,'RW-&gt;SW'!$H$4:$N$44,3,TRUE)))</f>
        <v/>
      </c>
      <c r="N155" s="35" t="str">
        <f>IF(G155="","",IF($D155="m",VLOOKUP(G155,'RW-&gt;SW'!$A$4:$G$44,4,TRUE),VLOOKUP(G155,'RW-&gt;SW'!$H$4:$N$44,4,TRUE)))</f>
        <v/>
      </c>
      <c r="O155" s="35" t="str">
        <f>IF(H155="","",IF($D155="m",VLOOKUP(H155,'RW-&gt;SW'!$A$4:$G$44,5,TRUE),VLOOKUP(H155,'RW-&gt;SW'!$H$4:$N$44,5,TRUE)))</f>
        <v/>
      </c>
      <c r="P155" s="35" t="str">
        <f>IF(I155="","",IF($D155="m",VLOOKUP(I155,'RW-&gt;SW'!$A$4:$G$44,6,TRUE),VLOOKUP(I155,'RW-&gt;SW'!$H$4:$N$44,6,TRUE)))</f>
        <v/>
      </c>
      <c r="Q155" s="36" t="str">
        <f>IF(J155="","",IF($D155="m",VLOOKUP(J155,'RW-&gt;SW'!$A$4:$G$44,7,TRUE),VLOOKUP(J155,'RW-&gt;SW'!$H$4:$N$44,7,TRUE)))</f>
        <v/>
      </c>
      <c r="R155" s="40" t="str">
        <f t="shared" si="7"/>
        <v/>
      </c>
      <c r="S155" s="36" t="str">
        <f>IF(R155="","",VLOOKUP($R155,'RW-&gt;SW'!$P$3:$Q$46,2,TRUE))</f>
        <v/>
      </c>
      <c r="T155" s="89" t="str">
        <f>IF(ISERROR('Berechnung TYP'!Q151)=TRUE,"",'Berechnung TYP'!Q151)</f>
        <v/>
      </c>
      <c r="U155" s="35" t="str">
        <f>IF(ISERROR('Berechnung TYP'!G151)=TRUE,"",'Berechnung TYP'!G151)</f>
        <v/>
      </c>
      <c r="V155" s="35" t="str">
        <f>IF(ISERROR('Berechnung TYP'!H151)=TRUE,"",'Berechnung TYP'!H151)</f>
        <v/>
      </c>
      <c r="W155" s="36" t="str">
        <f>IF(ISERROR('Berechnung TYP'!I151)=TRUE,"",'Berechnung TYP'!I151)</f>
        <v/>
      </c>
      <c r="X155" s="70"/>
    </row>
    <row r="156" spans="1:24" x14ac:dyDescent="0.25">
      <c r="A156" s="45">
        <v>148</v>
      </c>
      <c r="B156" s="40" t="str">
        <f>IF(Urliste!B153&lt;&gt;0,Urliste!B153,"")</f>
        <v/>
      </c>
      <c r="C156" s="45" t="str">
        <f t="shared" si="8"/>
        <v/>
      </c>
      <c r="D156" s="45" t="str">
        <f>IF(Urliste!C153&lt;&gt;0,Urliste!C153,"")</f>
        <v/>
      </c>
      <c r="E156" s="40" t="str">
        <f>IF(OR(D156="m",D156="w"),Urliste!$D153+Urliste!$J153+Urliste!$P153+Urliste!$V153+Urliste!$AB153+Urliste!$AH153+Urliste!$AN153+Urliste!$AT153+Urliste!$AZ153+Urliste!$BF153,"")</f>
        <v/>
      </c>
      <c r="F156" s="35" t="str">
        <f>IF(OR(D156="m",D156="w"),Urliste!$E153+Urliste!$K153+Urliste!$Q153+Urliste!$W153+Urliste!$AC153+Urliste!$AI153+Urliste!$AO153+Urliste!$AU153+Urliste!$BA153+Urliste!$BG153,"")</f>
        <v/>
      </c>
      <c r="G156" s="35" t="str">
        <f>IF(OR(D156="m",D156="w"),Urliste!$F153+Urliste!$L153+Urliste!$R153+Urliste!$X153+Urliste!$AD153+Urliste!$AJ153+Urliste!$AP153+Urliste!$AV153+Urliste!$BB153+Urliste!$BH153,"")</f>
        <v/>
      </c>
      <c r="H156" s="35" t="str">
        <f>IF(OR(D156="m",D156="w"),Urliste!$G153+Urliste!$M153+Urliste!$S153+Urliste!$Y153+Urliste!$AE153+Urliste!$AK153+Urliste!$AQ153+Urliste!$AW153+Urliste!$BC153+Urliste!$BI153,"")</f>
        <v/>
      </c>
      <c r="I156" s="35" t="str">
        <f>IF(OR(D156="m",D156="w"),Urliste!$H153+Urliste!$N153+Urliste!$T153+Urliste!$Z153+Urliste!$AF153+Urliste!$AL153+Urliste!$AR153+Urliste!$AX153+Urliste!$BD153+Urliste!$BJ153,"")</f>
        <v/>
      </c>
      <c r="J156" s="36" t="str">
        <f>IF(OR(D156="m",D156="w"),Urliste!$I153+Urliste!$O153+Urliste!$U153+Urliste!$AA153+Urliste!$AG153+Urliste!$AM153+Urliste!$AS153+Urliste!$AY153+Urliste!$BE153+Urliste!$BK153,"")</f>
        <v/>
      </c>
      <c r="K156" s="35"/>
      <c r="L156" s="40" t="str">
        <f>IF(E156="","",IF($D156="m",VLOOKUP(E156,'RW-&gt;SW'!$A$4:$G$44,2,TRUE),VLOOKUP(E156,'RW-&gt;SW'!$H$4:$N$44,2,TRUE)))</f>
        <v/>
      </c>
      <c r="M156" s="35" t="str">
        <f>IF(F156="","",IF($D156="m",VLOOKUP(F156,'RW-&gt;SW'!$A$4:$G$44,3,TRUE),VLOOKUP(F156,'RW-&gt;SW'!$H$4:$N$44,3,TRUE)))</f>
        <v/>
      </c>
      <c r="N156" s="35" t="str">
        <f>IF(G156="","",IF($D156="m",VLOOKUP(G156,'RW-&gt;SW'!$A$4:$G$44,4,TRUE),VLOOKUP(G156,'RW-&gt;SW'!$H$4:$N$44,4,TRUE)))</f>
        <v/>
      </c>
      <c r="O156" s="35" t="str">
        <f>IF(H156="","",IF($D156="m",VLOOKUP(H156,'RW-&gt;SW'!$A$4:$G$44,5,TRUE),VLOOKUP(H156,'RW-&gt;SW'!$H$4:$N$44,5,TRUE)))</f>
        <v/>
      </c>
      <c r="P156" s="35" t="str">
        <f>IF(I156="","",IF($D156="m",VLOOKUP(I156,'RW-&gt;SW'!$A$4:$G$44,6,TRUE),VLOOKUP(I156,'RW-&gt;SW'!$H$4:$N$44,6,TRUE)))</f>
        <v/>
      </c>
      <c r="Q156" s="36" t="str">
        <f>IF(J156="","",IF($D156="m",VLOOKUP(J156,'RW-&gt;SW'!$A$4:$G$44,7,TRUE),VLOOKUP(J156,'RW-&gt;SW'!$H$4:$N$44,7,TRUE)))</f>
        <v/>
      </c>
      <c r="R156" s="40" t="str">
        <f t="shared" si="7"/>
        <v/>
      </c>
      <c r="S156" s="36" t="str">
        <f>IF(R156="","",VLOOKUP($R156,'RW-&gt;SW'!$P$3:$Q$46,2,TRUE))</f>
        <v/>
      </c>
      <c r="T156" s="89" t="str">
        <f>IF(ISERROR('Berechnung TYP'!Q152)=TRUE,"",'Berechnung TYP'!Q152)</f>
        <v/>
      </c>
      <c r="U156" s="35" t="str">
        <f>IF(ISERROR('Berechnung TYP'!G152)=TRUE,"",'Berechnung TYP'!G152)</f>
        <v/>
      </c>
      <c r="V156" s="35" t="str">
        <f>IF(ISERROR('Berechnung TYP'!H152)=TRUE,"",'Berechnung TYP'!H152)</f>
        <v/>
      </c>
      <c r="W156" s="36" t="str">
        <f>IF(ISERROR('Berechnung TYP'!I152)=TRUE,"",'Berechnung TYP'!I152)</f>
        <v/>
      </c>
      <c r="X156" s="70"/>
    </row>
    <row r="157" spans="1:24" x14ac:dyDescent="0.25">
      <c r="A157" s="45">
        <v>149</v>
      </c>
      <c r="B157" s="40" t="str">
        <f>IF(Urliste!B154&lt;&gt;0,Urliste!B154,"")</f>
        <v/>
      </c>
      <c r="C157" s="45" t="str">
        <f t="shared" si="8"/>
        <v/>
      </c>
      <c r="D157" s="45" t="str">
        <f>IF(Urliste!C154&lt;&gt;0,Urliste!C154,"")</f>
        <v/>
      </c>
      <c r="E157" s="40" t="str">
        <f>IF(OR(D157="m",D157="w"),Urliste!$D154+Urliste!$J154+Urliste!$P154+Urliste!$V154+Urliste!$AB154+Urliste!$AH154+Urliste!$AN154+Urliste!$AT154+Urliste!$AZ154+Urliste!$BF154,"")</f>
        <v/>
      </c>
      <c r="F157" s="35" t="str">
        <f>IF(OR(D157="m",D157="w"),Urliste!$E154+Urliste!$K154+Urliste!$Q154+Urliste!$W154+Urliste!$AC154+Urliste!$AI154+Urliste!$AO154+Urliste!$AU154+Urliste!$BA154+Urliste!$BG154,"")</f>
        <v/>
      </c>
      <c r="G157" s="35" t="str">
        <f>IF(OR(D157="m",D157="w"),Urliste!$F154+Urliste!$L154+Urliste!$R154+Urliste!$X154+Urliste!$AD154+Urliste!$AJ154+Urliste!$AP154+Urliste!$AV154+Urliste!$BB154+Urliste!$BH154,"")</f>
        <v/>
      </c>
      <c r="H157" s="35" t="str">
        <f>IF(OR(D157="m",D157="w"),Urliste!$G154+Urliste!$M154+Urliste!$S154+Urliste!$Y154+Urliste!$AE154+Urliste!$AK154+Urliste!$AQ154+Urliste!$AW154+Urliste!$BC154+Urliste!$BI154,"")</f>
        <v/>
      </c>
      <c r="I157" s="35" t="str">
        <f>IF(OR(D157="m",D157="w"),Urliste!$H154+Urliste!$N154+Urliste!$T154+Urliste!$Z154+Urliste!$AF154+Urliste!$AL154+Urliste!$AR154+Urliste!$AX154+Urliste!$BD154+Urliste!$BJ154,"")</f>
        <v/>
      </c>
      <c r="J157" s="36" t="str">
        <f>IF(OR(D157="m",D157="w"),Urliste!$I154+Urliste!$O154+Urliste!$U154+Urliste!$AA154+Urliste!$AG154+Urliste!$AM154+Urliste!$AS154+Urliste!$AY154+Urliste!$BE154+Urliste!$BK154,"")</f>
        <v/>
      </c>
      <c r="K157" s="35"/>
      <c r="L157" s="40" t="str">
        <f>IF(E157="","",IF($D157="m",VLOOKUP(E157,'RW-&gt;SW'!$A$4:$G$44,2,TRUE),VLOOKUP(E157,'RW-&gt;SW'!$H$4:$N$44,2,TRUE)))</f>
        <v/>
      </c>
      <c r="M157" s="35" t="str">
        <f>IF(F157="","",IF($D157="m",VLOOKUP(F157,'RW-&gt;SW'!$A$4:$G$44,3,TRUE),VLOOKUP(F157,'RW-&gt;SW'!$H$4:$N$44,3,TRUE)))</f>
        <v/>
      </c>
      <c r="N157" s="35" t="str">
        <f>IF(G157="","",IF($D157="m",VLOOKUP(G157,'RW-&gt;SW'!$A$4:$G$44,4,TRUE),VLOOKUP(G157,'RW-&gt;SW'!$H$4:$N$44,4,TRUE)))</f>
        <v/>
      </c>
      <c r="O157" s="35" t="str">
        <f>IF(H157="","",IF($D157="m",VLOOKUP(H157,'RW-&gt;SW'!$A$4:$G$44,5,TRUE),VLOOKUP(H157,'RW-&gt;SW'!$H$4:$N$44,5,TRUE)))</f>
        <v/>
      </c>
      <c r="P157" s="35" t="str">
        <f>IF(I157="","",IF($D157="m",VLOOKUP(I157,'RW-&gt;SW'!$A$4:$G$44,6,TRUE),VLOOKUP(I157,'RW-&gt;SW'!$H$4:$N$44,6,TRUE)))</f>
        <v/>
      </c>
      <c r="Q157" s="36" t="str">
        <f>IF(J157="","",IF($D157="m",VLOOKUP(J157,'RW-&gt;SW'!$A$4:$G$44,7,TRUE),VLOOKUP(J157,'RW-&gt;SW'!$H$4:$N$44,7,TRUE)))</f>
        <v/>
      </c>
      <c r="R157" s="40" t="str">
        <f t="shared" si="7"/>
        <v/>
      </c>
      <c r="S157" s="36" t="str">
        <f>IF(R157="","",VLOOKUP($R157,'RW-&gt;SW'!$P$3:$Q$46,2,TRUE))</f>
        <v/>
      </c>
      <c r="T157" s="89" t="str">
        <f>IF(ISERROR('Berechnung TYP'!Q153)=TRUE,"",'Berechnung TYP'!Q153)</f>
        <v/>
      </c>
      <c r="U157" s="35" t="str">
        <f>IF(ISERROR('Berechnung TYP'!G153)=TRUE,"",'Berechnung TYP'!G153)</f>
        <v/>
      </c>
      <c r="V157" s="35" t="str">
        <f>IF(ISERROR('Berechnung TYP'!H153)=TRUE,"",'Berechnung TYP'!H153)</f>
        <v/>
      </c>
      <c r="W157" s="36" t="str">
        <f>IF(ISERROR('Berechnung TYP'!I153)=TRUE,"",'Berechnung TYP'!I153)</f>
        <v/>
      </c>
      <c r="X157" s="70"/>
    </row>
    <row r="158" spans="1:24" x14ac:dyDescent="0.25">
      <c r="A158" s="45">
        <v>150</v>
      </c>
      <c r="B158" s="40" t="str">
        <f>IF(Urliste!B155&lt;&gt;0,Urliste!B155,"")</f>
        <v/>
      </c>
      <c r="C158" s="45" t="str">
        <f t="shared" si="8"/>
        <v/>
      </c>
      <c r="D158" s="45" t="str">
        <f>IF(Urliste!C155&lt;&gt;0,Urliste!C155,"")</f>
        <v/>
      </c>
      <c r="E158" s="40" t="str">
        <f>IF(OR(D158="m",D158="w"),Urliste!$D155+Urliste!$J155+Urliste!$P155+Urliste!$V155+Urliste!$AB155+Urliste!$AH155+Urliste!$AN155+Urliste!$AT155+Urliste!$AZ155+Urliste!$BF155,"")</f>
        <v/>
      </c>
      <c r="F158" s="35" t="str">
        <f>IF(OR(D158="m",D158="w"),Urliste!$E155+Urliste!$K155+Urliste!$Q155+Urliste!$W155+Urliste!$AC155+Urliste!$AI155+Urliste!$AO155+Urliste!$AU155+Urliste!$BA155+Urliste!$BG155,"")</f>
        <v/>
      </c>
      <c r="G158" s="35" t="str">
        <f>IF(OR(D158="m",D158="w"),Urliste!$F155+Urliste!$L155+Urliste!$R155+Urliste!$X155+Urliste!$AD155+Urliste!$AJ155+Urliste!$AP155+Urliste!$AV155+Urliste!$BB155+Urliste!$BH155,"")</f>
        <v/>
      </c>
      <c r="H158" s="35" t="str">
        <f>IF(OR(D158="m",D158="w"),Urliste!$G155+Urliste!$M155+Urliste!$S155+Urliste!$Y155+Urliste!$AE155+Urliste!$AK155+Urliste!$AQ155+Urliste!$AW155+Urliste!$BC155+Urliste!$BI155,"")</f>
        <v/>
      </c>
      <c r="I158" s="35" t="str">
        <f>IF(OR(D158="m",D158="w"),Urliste!$H155+Urliste!$N155+Urliste!$T155+Urliste!$Z155+Urliste!$AF155+Urliste!$AL155+Urliste!$AR155+Urliste!$AX155+Urliste!$BD155+Urliste!$BJ155,"")</f>
        <v/>
      </c>
      <c r="J158" s="36" t="str">
        <f>IF(OR(D158="m",D158="w"),Urliste!$I155+Urliste!$O155+Urliste!$U155+Urliste!$AA155+Urliste!$AG155+Urliste!$AM155+Urliste!$AS155+Urliste!$AY155+Urliste!$BE155+Urliste!$BK155,"")</f>
        <v/>
      </c>
      <c r="K158" s="35"/>
      <c r="L158" s="40" t="str">
        <f>IF(E158="","",IF($D158="m",VLOOKUP(E158,'RW-&gt;SW'!$A$4:$G$44,2,TRUE),VLOOKUP(E158,'RW-&gt;SW'!$H$4:$N$44,2,TRUE)))</f>
        <v/>
      </c>
      <c r="M158" s="35" t="str">
        <f>IF(F158="","",IF($D158="m",VLOOKUP(F158,'RW-&gt;SW'!$A$4:$G$44,3,TRUE),VLOOKUP(F158,'RW-&gt;SW'!$H$4:$N$44,3,TRUE)))</f>
        <v/>
      </c>
      <c r="N158" s="35" t="str">
        <f>IF(G158="","",IF($D158="m",VLOOKUP(G158,'RW-&gt;SW'!$A$4:$G$44,4,TRUE),VLOOKUP(G158,'RW-&gt;SW'!$H$4:$N$44,4,TRUE)))</f>
        <v/>
      </c>
      <c r="O158" s="35" t="str">
        <f>IF(H158="","",IF($D158="m",VLOOKUP(H158,'RW-&gt;SW'!$A$4:$G$44,5,TRUE),VLOOKUP(H158,'RW-&gt;SW'!$H$4:$N$44,5,TRUE)))</f>
        <v/>
      </c>
      <c r="P158" s="35" t="str">
        <f>IF(I158="","",IF($D158="m",VLOOKUP(I158,'RW-&gt;SW'!$A$4:$G$44,6,TRUE),VLOOKUP(I158,'RW-&gt;SW'!$H$4:$N$44,6,TRUE)))</f>
        <v/>
      </c>
      <c r="Q158" s="36" t="str">
        <f>IF(J158="","",IF($D158="m",VLOOKUP(J158,'RW-&gt;SW'!$A$4:$G$44,7,TRUE),VLOOKUP(J158,'RW-&gt;SW'!$H$4:$N$44,7,TRUE)))</f>
        <v/>
      </c>
      <c r="R158" s="40" t="str">
        <f t="shared" si="7"/>
        <v/>
      </c>
      <c r="S158" s="36" t="str">
        <f>IF(R158="","",VLOOKUP($R158,'RW-&gt;SW'!$P$3:$Q$46,2,TRUE))</f>
        <v/>
      </c>
      <c r="T158" s="89" t="str">
        <f>IF(ISERROR('Berechnung TYP'!Q154)=TRUE,"",'Berechnung TYP'!Q154)</f>
        <v/>
      </c>
      <c r="U158" s="35" t="str">
        <f>IF(ISERROR('Berechnung TYP'!G154)=TRUE,"",'Berechnung TYP'!G154)</f>
        <v/>
      </c>
      <c r="V158" s="35" t="str">
        <f>IF(ISERROR('Berechnung TYP'!H154)=TRUE,"",'Berechnung TYP'!H154)</f>
        <v/>
      </c>
      <c r="W158" s="36" t="str">
        <f>IF(ISERROR('Berechnung TYP'!I154)=TRUE,"",'Berechnung TYP'!I154)</f>
        <v/>
      </c>
      <c r="X158" s="70"/>
    </row>
    <row r="159" spans="1:24" x14ac:dyDescent="0.25">
      <c r="A159" s="45">
        <v>151</v>
      </c>
      <c r="B159" s="40" t="str">
        <f>IF(Urliste!B156&lt;&gt;0,Urliste!B156,"")</f>
        <v/>
      </c>
      <c r="C159" s="45" t="str">
        <f t="shared" si="8"/>
        <v/>
      </c>
      <c r="D159" s="45" t="str">
        <f>IF(Urliste!C156&lt;&gt;0,Urliste!C156,"")</f>
        <v/>
      </c>
      <c r="E159" s="40" t="str">
        <f>IF(OR(D159="m",D159="w"),Urliste!$D156+Urliste!$J156+Urliste!$P156+Urliste!$V156+Urliste!$AB156+Urliste!$AH156+Urliste!$AN156+Urliste!$AT156+Urliste!$AZ156+Urliste!$BF156,"")</f>
        <v/>
      </c>
      <c r="F159" s="35" t="str">
        <f>IF(OR(D159="m",D159="w"),Urliste!$E156+Urliste!$K156+Urliste!$Q156+Urliste!$W156+Urliste!$AC156+Urliste!$AI156+Urliste!$AO156+Urliste!$AU156+Urliste!$BA156+Urliste!$BG156,"")</f>
        <v/>
      </c>
      <c r="G159" s="35" t="str">
        <f>IF(OR(D159="m",D159="w"),Urliste!$F156+Urliste!$L156+Urliste!$R156+Urliste!$X156+Urliste!$AD156+Urliste!$AJ156+Urliste!$AP156+Urliste!$AV156+Urliste!$BB156+Urliste!$BH156,"")</f>
        <v/>
      </c>
      <c r="H159" s="35" t="str">
        <f>IF(OR(D159="m",D159="w"),Urliste!$G156+Urliste!$M156+Urliste!$S156+Urliste!$Y156+Urliste!$AE156+Urliste!$AK156+Urliste!$AQ156+Urliste!$AW156+Urliste!$BC156+Urliste!$BI156,"")</f>
        <v/>
      </c>
      <c r="I159" s="35" t="str">
        <f>IF(OR(D159="m",D159="w"),Urliste!$H156+Urliste!$N156+Urliste!$T156+Urliste!$Z156+Urliste!$AF156+Urliste!$AL156+Urliste!$AR156+Urliste!$AX156+Urliste!$BD156+Urliste!$BJ156,"")</f>
        <v/>
      </c>
      <c r="J159" s="36" t="str">
        <f>IF(OR(D159="m",D159="w"),Urliste!$I156+Urliste!$O156+Urliste!$U156+Urliste!$AA156+Urliste!$AG156+Urliste!$AM156+Urliste!$AS156+Urliste!$AY156+Urliste!$BE156+Urliste!$BK156,"")</f>
        <v/>
      </c>
      <c r="K159" s="35"/>
      <c r="L159" s="40" t="str">
        <f>IF(E159="","",IF($D159="m",VLOOKUP(E159,'RW-&gt;SW'!$A$4:$G$44,2,TRUE),VLOOKUP(E159,'RW-&gt;SW'!$H$4:$N$44,2,TRUE)))</f>
        <v/>
      </c>
      <c r="M159" s="35" t="str">
        <f>IF(F159="","",IF($D159="m",VLOOKUP(F159,'RW-&gt;SW'!$A$4:$G$44,3,TRUE),VLOOKUP(F159,'RW-&gt;SW'!$H$4:$N$44,3,TRUE)))</f>
        <v/>
      </c>
      <c r="N159" s="35" t="str">
        <f>IF(G159="","",IF($D159="m",VLOOKUP(G159,'RW-&gt;SW'!$A$4:$G$44,4,TRUE),VLOOKUP(G159,'RW-&gt;SW'!$H$4:$N$44,4,TRUE)))</f>
        <v/>
      </c>
      <c r="O159" s="35" t="str">
        <f>IF(H159="","",IF($D159="m",VLOOKUP(H159,'RW-&gt;SW'!$A$4:$G$44,5,TRUE),VLOOKUP(H159,'RW-&gt;SW'!$H$4:$N$44,5,TRUE)))</f>
        <v/>
      </c>
      <c r="P159" s="35" t="str">
        <f>IF(I159="","",IF($D159="m",VLOOKUP(I159,'RW-&gt;SW'!$A$4:$G$44,6,TRUE),VLOOKUP(I159,'RW-&gt;SW'!$H$4:$N$44,6,TRUE)))</f>
        <v/>
      </c>
      <c r="Q159" s="36" t="str">
        <f>IF(J159="","",IF($D159="m",VLOOKUP(J159,'RW-&gt;SW'!$A$4:$G$44,7,TRUE),VLOOKUP(J159,'RW-&gt;SW'!$H$4:$N$44,7,TRUE)))</f>
        <v/>
      </c>
      <c r="R159" s="40" t="str">
        <f t="shared" si="7"/>
        <v/>
      </c>
      <c r="S159" s="36" t="str">
        <f>IF(R159="","",VLOOKUP($R159,'RW-&gt;SW'!$P$3:$Q$46,2,TRUE))</f>
        <v/>
      </c>
      <c r="T159" s="89" t="str">
        <f>IF(ISERROR('Berechnung TYP'!Q155)=TRUE,"",'Berechnung TYP'!Q155)</f>
        <v/>
      </c>
      <c r="U159" s="35" t="str">
        <f>IF(ISERROR('Berechnung TYP'!G155)=TRUE,"",'Berechnung TYP'!G155)</f>
        <v/>
      </c>
      <c r="V159" s="35" t="str">
        <f>IF(ISERROR('Berechnung TYP'!H155)=TRUE,"",'Berechnung TYP'!H155)</f>
        <v/>
      </c>
      <c r="W159" s="36" t="str">
        <f>IF(ISERROR('Berechnung TYP'!I155)=TRUE,"",'Berechnung TYP'!I155)</f>
        <v/>
      </c>
      <c r="X159" s="70"/>
    </row>
    <row r="160" spans="1:24" x14ac:dyDescent="0.25">
      <c r="A160" s="45">
        <v>152</v>
      </c>
      <c r="B160" s="40" t="str">
        <f>IF(Urliste!B157&lt;&gt;0,Urliste!B157,"")</f>
        <v/>
      </c>
      <c r="C160" s="45" t="str">
        <f t="shared" si="8"/>
        <v/>
      </c>
      <c r="D160" s="45" t="str">
        <f>IF(Urliste!C157&lt;&gt;0,Urliste!C157,"")</f>
        <v/>
      </c>
      <c r="E160" s="40" t="str">
        <f>IF(OR(D160="m",D160="w"),Urliste!$D157+Urliste!$J157+Urliste!$P157+Urliste!$V157+Urliste!$AB157+Urliste!$AH157+Urliste!$AN157+Urliste!$AT157+Urliste!$AZ157+Urliste!$BF157,"")</f>
        <v/>
      </c>
      <c r="F160" s="35" t="str">
        <f>IF(OR(D160="m",D160="w"),Urliste!$E157+Urliste!$K157+Urliste!$Q157+Urliste!$W157+Urliste!$AC157+Urliste!$AI157+Urliste!$AO157+Urliste!$AU157+Urliste!$BA157+Urliste!$BG157,"")</f>
        <v/>
      </c>
      <c r="G160" s="35" t="str">
        <f>IF(OR(D160="m",D160="w"),Urliste!$F157+Urliste!$L157+Urliste!$R157+Urliste!$X157+Urliste!$AD157+Urliste!$AJ157+Urliste!$AP157+Urliste!$AV157+Urliste!$BB157+Urliste!$BH157,"")</f>
        <v/>
      </c>
      <c r="H160" s="35" t="str">
        <f>IF(OR(D160="m",D160="w"),Urliste!$G157+Urliste!$M157+Urliste!$S157+Urliste!$Y157+Urliste!$AE157+Urliste!$AK157+Urliste!$AQ157+Urliste!$AW157+Urliste!$BC157+Urliste!$BI157,"")</f>
        <v/>
      </c>
      <c r="I160" s="35" t="str">
        <f>IF(OR(D160="m",D160="w"),Urliste!$H157+Urliste!$N157+Urliste!$T157+Urliste!$Z157+Urliste!$AF157+Urliste!$AL157+Urliste!$AR157+Urliste!$AX157+Urliste!$BD157+Urliste!$BJ157,"")</f>
        <v/>
      </c>
      <c r="J160" s="36" t="str">
        <f>IF(OR(D160="m",D160="w"),Urliste!$I157+Urliste!$O157+Urliste!$U157+Urliste!$AA157+Urliste!$AG157+Urliste!$AM157+Urliste!$AS157+Urliste!$AY157+Urliste!$BE157+Urliste!$BK157,"")</f>
        <v/>
      </c>
      <c r="K160" s="35"/>
      <c r="L160" s="40" t="str">
        <f>IF(E160="","",IF($D160="m",VLOOKUP(E160,'RW-&gt;SW'!$A$4:$G$44,2,TRUE),VLOOKUP(E160,'RW-&gt;SW'!$H$4:$N$44,2,TRUE)))</f>
        <v/>
      </c>
      <c r="M160" s="35" t="str">
        <f>IF(F160="","",IF($D160="m",VLOOKUP(F160,'RW-&gt;SW'!$A$4:$G$44,3,TRUE),VLOOKUP(F160,'RW-&gt;SW'!$H$4:$N$44,3,TRUE)))</f>
        <v/>
      </c>
      <c r="N160" s="35" t="str">
        <f>IF(G160="","",IF($D160="m",VLOOKUP(G160,'RW-&gt;SW'!$A$4:$G$44,4,TRUE),VLOOKUP(G160,'RW-&gt;SW'!$H$4:$N$44,4,TRUE)))</f>
        <v/>
      </c>
      <c r="O160" s="35" t="str">
        <f>IF(H160="","",IF($D160="m",VLOOKUP(H160,'RW-&gt;SW'!$A$4:$G$44,5,TRUE),VLOOKUP(H160,'RW-&gt;SW'!$H$4:$N$44,5,TRUE)))</f>
        <v/>
      </c>
      <c r="P160" s="35" t="str">
        <f>IF(I160="","",IF($D160="m",VLOOKUP(I160,'RW-&gt;SW'!$A$4:$G$44,6,TRUE),VLOOKUP(I160,'RW-&gt;SW'!$H$4:$N$44,6,TRUE)))</f>
        <v/>
      </c>
      <c r="Q160" s="36" t="str">
        <f>IF(J160="","",IF($D160="m",VLOOKUP(J160,'RW-&gt;SW'!$A$4:$G$44,7,TRUE),VLOOKUP(J160,'RW-&gt;SW'!$H$4:$N$44,7,TRUE)))</f>
        <v/>
      </c>
      <c r="R160" s="40" t="str">
        <f t="shared" si="7"/>
        <v/>
      </c>
      <c r="S160" s="36" t="str">
        <f>IF(R160="","",VLOOKUP($R160,'RW-&gt;SW'!$P$3:$Q$46,2,TRUE))</f>
        <v/>
      </c>
      <c r="T160" s="89" t="str">
        <f>IF(ISERROR('Berechnung TYP'!Q156)=TRUE,"",'Berechnung TYP'!Q156)</f>
        <v/>
      </c>
      <c r="U160" s="35" t="str">
        <f>IF(ISERROR('Berechnung TYP'!G156)=TRUE,"",'Berechnung TYP'!G156)</f>
        <v/>
      </c>
      <c r="V160" s="35" t="str">
        <f>IF(ISERROR('Berechnung TYP'!H156)=TRUE,"",'Berechnung TYP'!H156)</f>
        <v/>
      </c>
      <c r="W160" s="36" t="str">
        <f>IF(ISERROR('Berechnung TYP'!I156)=TRUE,"",'Berechnung TYP'!I156)</f>
        <v/>
      </c>
      <c r="X160" s="70"/>
    </row>
    <row r="161" spans="1:24" x14ac:dyDescent="0.25">
      <c r="A161" s="45">
        <v>153</v>
      </c>
      <c r="B161" s="40" t="str">
        <f>IF(Urliste!B158&lt;&gt;0,Urliste!B158,"")</f>
        <v/>
      </c>
      <c r="C161" s="45" t="str">
        <f t="shared" si="8"/>
        <v/>
      </c>
      <c r="D161" s="45" t="str">
        <f>IF(Urliste!C158&lt;&gt;0,Urliste!C158,"")</f>
        <v/>
      </c>
      <c r="E161" s="40" t="str">
        <f>IF(OR(D161="m",D161="w"),Urliste!$D158+Urliste!$J158+Urliste!$P158+Urliste!$V158+Urliste!$AB158+Urliste!$AH158+Urliste!$AN158+Urliste!$AT158+Urliste!$AZ158+Urliste!$BF158,"")</f>
        <v/>
      </c>
      <c r="F161" s="35" t="str">
        <f>IF(OR(D161="m",D161="w"),Urliste!$E158+Urliste!$K158+Urliste!$Q158+Urliste!$W158+Urliste!$AC158+Urliste!$AI158+Urliste!$AO158+Urliste!$AU158+Urliste!$BA158+Urliste!$BG158,"")</f>
        <v/>
      </c>
      <c r="G161" s="35" t="str">
        <f>IF(OR(D161="m",D161="w"),Urliste!$F158+Urliste!$L158+Urliste!$R158+Urliste!$X158+Urliste!$AD158+Urliste!$AJ158+Urliste!$AP158+Urliste!$AV158+Urliste!$BB158+Urliste!$BH158,"")</f>
        <v/>
      </c>
      <c r="H161" s="35" t="str">
        <f>IF(OR(D161="m",D161="w"),Urliste!$G158+Urliste!$M158+Urliste!$S158+Urliste!$Y158+Urliste!$AE158+Urliste!$AK158+Urliste!$AQ158+Urliste!$AW158+Urliste!$BC158+Urliste!$BI158,"")</f>
        <v/>
      </c>
      <c r="I161" s="35" t="str">
        <f>IF(OR(D161="m",D161="w"),Urliste!$H158+Urliste!$N158+Urliste!$T158+Urliste!$Z158+Urliste!$AF158+Urliste!$AL158+Urliste!$AR158+Urliste!$AX158+Urliste!$BD158+Urliste!$BJ158,"")</f>
        <v/>
      </c>
      <c r="J161" s="36" t="str">
        <f>IF(OR(D161="m",D161="w"),Urliste!$I158+Urliste!$O158+Urliste!$U158+Urliste!$AA158+Urliste!$AG158+Urliste!$AM158+Urliste!$AS158+Urliste!$AY158+Urliste!$BE158+Urliste!$BK158,"")</f>
        <v/>
      </c>
      <c r="K161" s="35"/>
      <c r="L161" s="40" t="str">
        <f>IF(E161="","",IF($D161="m",VLOOKUP(E161,'RW-&gt;SW'!$A$4:$G$44,2,TRUE),VLOOKUP(E161,'RW-&gt;SW'!$H$4:$N$44,2,TRUE)))</f>
        <v/>
      </c>
      <c r="M161" s="35" t="str">
        <f>IF(F161="","",IF($D161="m",VLOOKUP(F161,'RW-&gt;SW'!$A$4:$G$44,3,TRUE),VLOOKUP(F161,'RW-&gt;SW'!$H$4:$N$44,3,TRUE)))</f>
        <v/>
      </c>
      <c r="N161" s="35" t="str">
        <f>IF(G161="","",IF($D161="m",VLOOKUP(G161,'RW-&gt;SW'!$A$4:$G$44,4,TRUE),VLOOKUP(G161,'RW-&gt;SW'!$H$4:$N$44,4,TRUE)))</f>
        <v/>
      </c>
      <c r="O161" s="35" t="str">
        <f>IF(H161="","",IF($D161="m",VLOOKUP(H161,'RW-&gt;SW'!$A$4:$G$44,5,TRUE),VLOOKUP(H161,'RW-&gt;SW'!$H$4:$N$44,5,TRUE)))</f>
        <v/>
      </c>
      <c r="P161" s="35" t="str">
        <f>IF(I161="","",IF($D161="m",VLOOKUP(I161,'RW-&gt;SW'!$A$4:$G$44,6,TRUE),VLOOKUP(I161,'RW-&gt;SW'!$H$4:$N$44,6,TRUE)))</f>
        <v/>
      </c>
      <c r="Q161" s="36" t="str">
        <f>IF(J161="","",IF($D161="m",VLOOKUP(J161,'RW-&gt;SW'!$A$4:$G$44,7,TRUE),VLOOKUP(J161,'RW-&gt;SW'!$H$4:$N$44,7,TRUE)))</f>
        <v/>
      </c>
      <c r="R161" s="40" t="str">
        <f t="shared" si="7"/>
        <v/>
      </c>
      <c r="S161" s="36" t="str">
        <f>IF(R161="","",VLOOKUP($R161,'RW-&gt;SW'!$P$3:$Q$46,2,TRUE))</f>
        <v/>
      </c>
      <c r="T161" s="89" t="str">
        <f>IF(ISERROR('Berechnung TYP'!Q157)=TRUE,"",'Berechnung TYP'!Q157)</f>
        <v/>
      </c>
      <c r="U161" s="35" t="str">
        <f>IF(ISERROR('Berechnung TYP'!G157)=TRUE,"",'Berechnung TYP'!G157)</f>
        <v/>
      </c>
      <c r="V161" s="35" t="str">
        <f>IF(ISERROR('Berechnung TYP'!H157)=TRUE,"",'Berechnung TYP'!H157)</f>
        <v/>
      </c>
      <c r="W161" s="36" t="str">
        <f>IF(ISERROR('Berechnung TYP'!I157)=TRUE,"",'Berechnung TYP'!I157)</f>
        <v/>
      </c>
      <c r="X161" s="70"/>
    </row>
    <row r="162" spans="1:24" x14ac:dyDescent="0.25">
      <c r="A162" s="45">
        <v>154</v>
      </c>
      <c r="B162" s="40" t="str">
        <f>IF(Urliste!B159&lt;&gt;0,Urliste!B159,"")</f>
        <v/>
      </c>
      <c r="C162" s="45" t="str">
        <f t="shared" si="8"/>
        <v/>
      </c>
      <c r="D162" s="45" t="str">
        <f>IF(Urliste!C159&lt;&gt;0,Urliste!C159,"")</f>
        <v/>
      </c>
      <c r="E162" s="40" t="str">
        <f>IF(OR(D162="m",D162="w"),Urliste!$D159+Urliste!$J159+Urliste!$P159+Urliste!$V159+Urliste!$AB159+Urliste!$AH159+Urliste!$AN159+Urliste!$AT159+Urliste!$AZ159+Urliste!$BF159,"")</f>
        <v/>
      </c>
      <c r="F162" s="35" t="str">
        <f>IF(OR(D162="m",D162="w"),Urliste!$E159+Urliste!$K159+Urliste!$Q159+Urliste!$W159+Urliste!$AC159+Urliste!$AI159+Urliste!$AO159+Urliste!$AU159+Urliste!$BA159+Urliste!$BG159,"")</f>
        <v/>
      </c>
      <c r="G162" s="35" t="str">
        <f>IF(OR(D162="m",D162="w"),Urliste!$F159+Urliste!$L159+Urliste!$R159+Urliste!$X159+Urliste!$AD159+Urliste!$AJ159+Urliste!$AP159+Urliste!$AV159+Urliste!$BB159+Urliste!$BH159,"")</f>
        <v/>
      </c>
      <c r="H162" s="35" t="str">
        <f>IF(OR(D162="m",D162="w"),Urliste!$G159+Urliste!$M159+Urliste!$S159+Urliste!$Y159+Urliste!$AE159+Urliste!$AK159+Urliste!$AQ159+Urliste!$AW159+Urliste!$BC159+Urliste!$BI159,"")</f>
        <v/>
      </c>
      <c r="I162" s="35" t="str">
        <f>IF(OR(D162="m",D162="w"),Urliste!$H159+Urliste!$N159+Urliste!$T159+Urliste!$Z159+Urliste!$AF159+Urliste!$AL159+Urliste!$AR159+Urliste!$AX159+Urliste!$BD159+Urliste!$BJ159,"")</f>
        <v/>
      </c>
      <c r="J162" s="36" t="str">
        <f>IF(OR(D162="m",D162="w"),Urliste!$I159+Urliste!$O159+Urliste!$U159+Urliste!$AA159+Urliste!$AG159+Urliste!$AM159+Urliste!$AS159+Urliste!$AY159+Urliste!$BE159+Urliste!$BK159,"")</f>
        <v/>
      </c>
      <c r="K162" s="35"/>
      <c r="L162" s="40" t="str">
        <f>IF(E162="","",IF($D162="m",VLOOKUP(E162,'RW-&gt;SW'!$A$4:$G$44,2,TRUE),VLOOKUP(E162,'RW-&gt;SW'!$H$4:$N$44,2,TRUE)))</f>
        <v/>
      </c>
      <c r="M162" s="35" t="str">
        <f>IF(F162="","",IF($D162="m",VLOOKUP(F162,'RW-&gt;SW'!$A$4:$G$44,3,TRUE),VLOOKUP(F162,'RW-&gt;SW'!$H$4:$N$44,3,TRUE)))</f>
        <v/>
      </c>
      <c r="N162" s="35" t="str">
        <f>IF(G162="","",IF($D162="m",VLOOKUP(G162,'RW-&gt;SW'!$A$4:$G$44,4,TRUE),VLOOKUP(G162,'RW-&gt;SW'!$H$4:$N$44,4,TRUE)))</f>
        <v/>
      </c>
      <c r="O162" s="35" t="str">
        <f>IF(H162="","",IF($D162="m",VLOOKUP(H162,'RW-&gt;SW'!$A$4:$G$44,5,TRUE),VLOOKUP(H162,'RW-&gt;SW'!$H$4:$N$44,5,TRUE)))</f>
        <v/>
      </c>
      <c r="P162" s="35" t="str">
        <f>IF(I162="","",IF($D162="m",VLOOKUP(I162,'RW-&gt;SW'!$A$4:$G$44,6,TRUE),VLOOKUP(I162,'RW-&gt;SW'!$H$4:$N$44,6,TRUE)))</f>
        <v/>
      </c>
      <c r="Q162" s="36" t="str">
        <f>IF(J162="","",IF($D162="m",VLOOKUP(J162,'RW-&gt;SW'!$A$4:$G$44,7,TRUE),VLOOKUP(J162,'RW-&gt;SW'!$H$4:$N$44,7,TRUE)))</f>
        <v/>
      </c>
      <c r="R162" s="40" t="str">
        <f t="shared" si="7"/>
        <v/>
      </c>
      <c r="S162" s="36" t="str">
        <f>IF(R162="","",VLOOKUP($R162,'RW-&gt;SW'!$P$3:$Q$46,2,TRUE))</f>
        <v/>
      </c>
      <c r="T162" s="89" t="str">
        <f>IF(ISERROR('Berechnung TYP'!Q158)=TRUE,"",'Berechnung TYP'!Q158)</f>
        <v/>
      </c>
      <c r="U162" s="35" t="str">
        <f>IF(ISERROR('Berechnung TYP'!G158)=TRUE,"",'Berechnung TYP'!G158)</f>
        <v/>
      </c>
      <c r="V162" s="35" t="str">
        <f>IF(ISERROR('Berechnung TYP'!H158)=TRUE,"",'Berechnung TYP'!H158)</f>
        <v/>
      </c>
      <c r="W162" s="36" t="str">
        <f>IF(ISERROR('Berechnung TYP'!I158)=TRUE,"",'Berechnung TYP'!I158)</f>
        <v/>
      </c>
      <c r="X162" s="70"/>
    </row>
    <row r="163" spans="1:24" x14ac:dyDescent="0.25">
      <c r="A163" s="45">
        <v>155</v>
      </c>
      <c r="B163" s="40" t="str">
        <f>IF(Urliste!B160&lt;&gt;0,Urliste!B160,"")</f>
        <v/>
      </c>
      <c r="C163" s="45" t="str">
        <f t="shared" si="8"/>
        <v/>
      </c>
      <c r="D163" s="45" t="str">
        <f>IF(Urliste!C160&lt;&gt;0,Urliste!C160,"")</f>
        <v/>
      </c>
      <c r="E163" s="40" t="str">
        <f>IF(OR(D163="m",D163="w"),Urliste!$D160+Urliste!$J160+Urliste!$P160+Urliste!$V160+Urliste!$AB160+Urliste!$AH160+Urliste!$AN160+Urliste!$AT160+Urliste!$AZ160+Urliste!$BF160,"")</f>
        <v/>
      </c>
      <c r="F163" s="35" t="str">
        <f>IF(OR(D163="m",D163="w"),Urliste!$E160+Urliste!$K160+Urliste!$Q160+Urliste!$W160+Urliste!$AC160+Urliste!$AI160+Urliste!$AO160+Urliste!$AU160+Urliste!$BA160+Urliste!$BG160,"")</f>
        <v/>
      </c>
      <c r="G163" s="35" t="str">
        <f>IF(OR(D163="m",D163="w"),Urliste!$F160+Urliste!$L160+Urliste!$R160+Urliste!$X160+Urliste!$AD160+Urliste!$AJ160+Urliste!$AP160+Urliste!$AV160+Urliste!$BB160+Urliste!$BH160,"")</f>
        <v/>
      </c>
      <c r="H163" s="35" t="str">
        <f>IF(OR(D163="m",D163="w"),Urliste!$G160+Urliste!$M160+Urliste!$S160+Urliste!$Y160+Urliste!$AE160+Urliste!$AK160+Urliste!$AQ160+Urliste!$AW160+Urliste!$BC160+Urliste!$BI160,"")</f>
        <v/>
      </c>
      <c r="I163" s="35" t="str">
        <f>IF(OR(D163="m",D163="w"),Urliste!$H160+Urliste!$N160+Urliste!$T160+Urliste!$Z160+Urliste!$AF160+Urliste!$AL160+Urliste!$AR160+Urliste!$AX160+Urliste!$BD160+Urliste!$BJ160,"")</f>
        <v/>
      </c>
      <c r="J163" s="36" t="str">
        <f>IF(OR(D163="m",D163="w"),Urliste!$I160+Urliste!$O160+Urliste!$U160+Urliste!$AA160+Urliste!$AG160+Urliste!$AM160+Urliste!$AS160+Urliste!$AY160+Urliste!$BE160+Urliste!$BK160,"")</f>
        <v/>
      </c>
      <c r="K163" s="35"/>
      <c r="L163" s="40" t="str">
        <f>IF(E163="","",IF($D163="m",VLOOKUP(E163,'RW-&gt;SW'!$A$4:$G$44,2,TRUE),VLOOKUP(E163,'RW-&gt;SW'!$H$4:$N$44,2,TRUE)))</f>
        <v/>
      </c>
      <c r="M163" s="35" t="str">
        <f>IF(F163="","",IF($D163="m",VLOOKUP(F163,'RW-&gt;SW'!$A$4:$G$44,3,TRUE),VLOOKUP(F163,'RW-&gt;SW'!$H$4:$N$44,3,TRUE)))</f>
        <v/>
      </c>
      <c r="N163" s="35" t="str">
        <f>IF(G163="","",IF($D163="m",VLOOKUP(G163,'RW-&gt;SW'!$A$4:$G$44,4,TRUE),VLOOKUP(G163,'RW-&gt;SW'!$H$4:$N$44,4,TRUE)))</f>
        <v/>
      </c>
      <c r="O163" s="35" t="str">
        <f>IF(H163="","",IF($D163="m",VLOOKUP(H163,'RW-&gt;SW'!$A$4:$G$44,5,TRUE),VLOOKUP(H163,'RW-&gt;SW'!$H$4:$N$44,5,TRUE)))</f>
        <v/>
      </c>
      <c r="P163" s="35" t="str">
        <f>IF(I163="","",IF($D163="m",VLOOKUP(I163,'RW-&gt;SW'!$A$4:$G$44,6,TRUE),VLOOKUP(I163,'RW-&gt;SW'!$H$4:$N$44,6,TRUE)))</f>
        <v/>
      </c>
      <c r="Q163" s="36" t="str">
        <f>IF(J163="","",IF($D163="m",VLOOKUP(J163,'RW-&gt;SW'!$A$4:$G$44,7,TRUE),VLOOKUP(J163,'RW-&gt;SW'!$H$4:$N$44,7,TRUE)))</f>
        <v/>
      </c>
      <c r="R163" s="40" t="str">
        <f t="shared" si="7"/>
        <v/>
      </c>
      <c r="S163" s="36" t="str">
        <f>IF(R163="","",VLOOKUP($R163,'RW-&gt;SW'!$P$3:$Q$46,2,TRUE))</f>
        <v/>
      </c>
      <c r="T163" s="89" t="str">
        <f>IF(ISERROR('Berechnung TYP'!Q159)=TRUE,"",'Berechnung TYP'!Q159)</f>
        <v/>
      </c>
      <c r="U163" s="35" t="str">
        <f>IF(ISERROR('Berechnung TYP'!G159)=TRUE,"",'Berechnung TYP'!G159)</f>
        <v/>
      </c>
      <c r="V163" s="35" t="str">
        <f>IF(ISERROR('Berechnung TYP'!H159)=TRUE,"",'Berechnung TYP'!H159)</f>
        <v/>
      </c>
      <c r="W163" s="36" t="str">
        <f>IF(ISERROR('Berechnung TYP'!I159)=TRUE,"",'Berechnung TYP'!I159)</f>
        <v/>
      </c>
      <c r="X163" s="70"/>
    </row>
    <row r="164" spans="1:24" x14ac:dyDescent="0.25">
      <c r="A164" s="45">
        <v>156</v>
      </c>
      <c r="B164" s="40" t="str">
        <f>IF(Urliste!B161&lt;&gt;0,Urliste!B161,"")</f>
        <v/>
      </c>
      <c r="C164" s="45" t="str">
        <f t="shared" si="8"/>
        <v/>
      </c>
      <c r="D164" s="45" t="str">
        <f>IF(Urliste!C161&lt;&gt;0,Urliste!C161,"")</f>
        <v/>
      </c>
      <c r="E164" s="40" t="str">
        <f>IF(OR(D164="m",D164="w"),Urliste!$D161+Urliste!$J161+Urliste!$P161+Urliste!$V161+Urliste!$AB161+Urliste!$AH161+Urliste!$AN161+Urliste!$AT161+Urliste!$AZ161+Urliste!$BF161,"")</f>
        <v/>
      </c>
      <c r="F164" s="35" t="str">
        <f>IF(OR(D164="m",D164="w"),Urliste!$E161+Urliste!$K161+Urliste!$Q161+Urliste!$W161+Urliste!$AC161+Urliste!$AI161+Urliste!$AO161+Urliste!$AU161+Urliste!$BA161+Urliste!$BG161,"")</f>
        <v/>
      </c>
      <c r="G164" s="35" t="str">
        <f>IF(OR(D164="m",D164="w"),Urliste!$F161+Urliste!$L161+Urliste!$R161+Urliste!$X161+Urliste!$AD161+Urliste!$AJ161+Urliste!$AP161+Urliste!$AV161+Urliste!$BB161+Urliste!$BH161,"")</f>
        <v/>
      </c>
      <c r="H164" s="35" t="str">
        <f>IF(OR(D164="m",D164="w"),Urliste!$G161+Urliste!$M161+Urliste!$S161+Urliste!$Y161+Urliste!$AE161+Urliste!$AK161+Urliste!$AQ161+Urliste!$AW161+Urliste!$BC161+Urliste!$BI161,"")</f>
        <v/>
      </c>
      <c r="I164" s="35" t="str">
        <f>IF(OR(D164="m",D164="w"),Urliste!$H161+Urliste!$N161+Urliste!$T161+Urliste!$Z161+Urliste!$AF161+Urliste!$AL161+Urliste!$AR161+Urliste!$AX161+Urliste!$BD161+Urliste!$BJ161,"")</f>
        <v/>
      </c>
      <c r="J164" s="36" t="str">
        <f>IF(OR(D164="m",D164="w"),Urliste!$I161+Urliste!$O161+Urliste!$U161+Urliste!$AA161+Urliste!$AG161+Urliste!$AM161+Urliste!$AS161+Urliste!$AY161+Urliste!$BE161+Urliste!$BK161,"")</f>
        <v/>
      </c>
      <c r="K164" s="35"/>
      <c r="L164" s="40" t="str">
        <f>IF(E164="","",IF($D164="m",VLOOKUP(E164,'RW-&gt;SW'!$A$4:$G$44,2,TRUE),VLOOKUP(E164,'RW-&gt;SW'!$H$4:$N$44,2,TRUE)))</f>
        <v/>
      </c>
      <c r="M164" s="35" t="str">
        <f>IF(F164="","",IF($D164="m",VLOOKUP(F164,'RW-&gt;SW'!$A$4:$G$44,3,TRUE),VLOOKUP(F164,'RW-&gt;SW'!$H$4:$N$44,3,TRUE)))</f>
        <v/>
      </c>
      <c r="N164" s="35" t="str">
        <f>IF(G164="","",IF($D164="m",VLOOKUP(G164,'RW-&gt;SW'!$A$4:$G$44,4,TRUE),VLOOKUP(G164,'RW-&gt;SW'!$H$4:$N$44,4,TRUE)))</f>
        <v/>
      </c>
      <c r="O164" s="35" t="str">
        <f>IF(H164="","",IF($D164="m",VLOOKUP(H164,'RW-&gt;SW'!$A$4:$G$44,5,TRUE),VLOOKUP(H164,'RW-&gt;SW'!$H$4:$N$44,5,TRUE)))</f>
        <v/>
      </c>
      <c r="P164" s="35" t="str">
        <f>IF(I164="","",IF($D164="m",VLOOKUP(I164,'RW-&gt;SW'!$A$4:$G$44,6,TRUE),VLOOKUP(I164,'RW-&gt;SW'!$H$4:$N$44,6,TRUE)))</f>
        <v/>
      </c>
      <c r="Q164" s="36" t="str">
        <f>IF(J164="","",IF($D164="m",VLOOKUP(J164,'RW-&gt;SW'!$A$4:$G$44,7,TRUE),VLOOKUP(J164,'RW-&gt;SW'!$H$4:$N$44,7,TRUE)))</f>
        <v/>
      </c>
      <c r="R164" s="40" t="str">
        <f t="shared" si="7"/>
        <v/>
      </c>
      <c r="S164" s="36" t="str">
        <f>IF(R164="","",VLOOKUP($R164,'RW-&gt;SW'!$P$3:$Q$46,2,TRUE))</f>
        <v/>
      </c>
      <c r="T164" s="89" t="str">
        <f>IF(ISERROR('Berechnung TYP'!Q160)=TRUE,"",'Berechnung TYP'!Q160)</f>
        <v/>
      </c>
      <c r="U164" s="35" t="str">
        <f>IF(ISERROR('Berechnung TYP'!G160)=TRUE,"",'Berechnung TYP'!G160)</f>
        <v/>
      </c>
      <c r="V164" s="35" t="str">
        <f>IF(ISERROR('Berechnung TYP'!H160)=TRUE,"",'Berechnung TYP'!H160)</f>
        <v/>
      </c>
      <c r="W164" s="36" t="str">
        <f>IF(ISERROR('Berechnung TYP'!I160)=TRUE,"",'Berechnung TYP'!I160)</f>
        <v/>
      </c>
      <c r="X164" s="70"/>
    </row>
    <row r="165" spans="1:24" x14ac:dyDescent="0.25">
      <c r="A165" s="45">
        <v>157</v>
      </c>
      <c r="B165" s="40" t="str">
        <f>IF(Urliste!B162&lt;&gt;0,Urliste!B162,"")</f>
        <v/>
      </c>
      <c r="C165" s="45" t="str">
        <f t="shared" si="8"/>
        <v/>
      </c>
      <c r="D165" s="45" t="str">
        <f>IF(Urliste!C162&lt;&gt;0,Urliste!C162,"")</f>
        <v/>
      </c>
      <c r="E165" s="40" t="str">
        <f>IF(OR(D165="m",D165="w"),Urliste!$D162+Urliste!$J162+Urliste!$P162+Urliste!$V162+Urliste!$AB162+Urliste!$AH162+Urliste!$AN162+Urliste!$AT162+Urliste!$AZ162+Urliste!$BF162,"")</f>
        <v/>
      </c>
      <c r="F165" s="35" t="str">
        <f>IF(OR(D165="m",D165="w"),Urliste!$E162+Urliste!$K162+Urliste!$Q162+Urliste!$W162+Urliste!$AC162+Urliste!$AI162+Urliste!$AO162+Urliste!$AU162+Urliste!$BA162+Urliste!$BG162,"")</f>
        <v/>
      </c>
      <c r="G165" s="35" t="str">
        <f>IF(OR(D165="m",D165="w"),Urliste!$F162+Urliste!$L162+Urliste!$R162+Urliste!$X162+Urliste!$AD162+Urliste!$AJ162+Urliste!$AP162+Urliste!$AV162+Urliste!$BB162+Urliste!$BH162,"")</f>
        <v/>
      </c>
      <c r="H165" s="35" t="str">
        <f>IF(OR(D165="m",D165="w"),Urliste!$G162+Urliste!$M162+Urliste!$S162+Urliste!$Y162+Urliste!$AE162+Urliste!$AK162+Urliste!$AQ162+Urliste!$AW162+Urliste!$BC162+Urliste!$BI162,"")</f>
        <v/>
      </c>
      <c r="I165" s="35" t="str">
        <f>IF(OR(D165="m",D165="w"),Urliste!$H162+Urliste!$N162+Urliste!$T162+Urliste!$Z162+Urliste!$AF162+Urliste!$AL162+Urliste!$AR162+Urliste!$AX162+Urliste!$BD162+Urliste!$BJ162,"")</f>
        <v/>
      </c>
      <c r="J165" s="36" t="str">
        <f>IF(OR(D165="m",D165="w"),Urliste!$I162+Urliste!$O162+Urliste!$U162+Urliste!$AA162+Urliste!$AG162+Urliste!$AM162+Urliste!$AS162+Urliste!$AY162+Urliste!$BE162+Urliste!$BK162,"")</f>
        <v/>
      </c>
      <c r="K165" s="35"/>
      <c r="L165" s="40" t="str">
        <f>IF(E165="","",IF($D165="m",VLOOKUP(E165,'RW-&gt;SW'!$A$4:$G$44,2,TRUE),VLOOKUP(E165,'RW-&gt;SW'!$H$4:$N$44,2,TRUE)))</f>
        <v/>
      </c>
      <c r="M165" s="35" t="str">
        <f>IF(F165="","",IF($D165="m",VLOOKUP(F165,'RW-&gt;SW'!$A$4:$G$44,3,TRUE),VLOOKUP(F165,'RW-&gt;SW'!$H$4:$N$44,3,TRUE)))</f>
        <v/>
      </c>
      <c r="N165" s="35" t="str">
        <f>IF(G165="","",IF($D165="m",VLOOKUP(G165,'RW-&gt;SW'!$A$4:$G$44,4,TRUE),VLOOKUP(G165,'RW-&gt;SW'!$H$4:$N$44,4,TRUE)))</f>
        <v/>
      </c>
      <c r="O165" s="35" t="str">
        <f>IF(H165="","",IF($D165="m",VLOOKUP(H165,'RW-&gt;SW'!$A$4:$G$44,5,TRUE),VLOOKUP(H165,'RW-&gt;SW'!$H$4:$N$44,5,TRUE)))</f>
        <v/>
      </c>
      <c r="P165" s="35" t="str">
        <f>IF(I165="","",IF($D165="m",VLOOKUP(I165,'RW-&gt;SW'!$A$4:$G$44,6,TRUE),VLOOKUP(I165,'RW-&gt;SW'!$H$4:$N$44,6,TRUE)))</f>
        <v/>
      </c>
      <c r="Q165" s="36" t="str">
        <f>IF(J165="","",IF($D165="m",VLOOKUP(J165,'RW-&gt;SW'!$A$4:$G$44,7,TRUE),VLOOKUP(J165,'RW-&gt;SW'!$H$4:$N$44,7,TRUE)))</f>
        <v/>
      </c>
      <c r="R165" s="40" t="str">
        <f t="shared" si="7"/>
        <v/>
      </c>
      <c r="S165" s="36" t="str">
        <f>IF(R165="","",VLOOKUP($R165,'RW-&gt;SW'!$P$3:$Q$46,2,TRUE))</f>
        <v/>
      </c>
      <c r="T165" s="89" t="str">
        <f>IF(ISERROR('Berechnung TYP'!Q161)=TRUE,"",'Berechnung TYP'!Q161)</f>
        <v/>
      </c>
      <c r="U165" s="35" t="str">
        <f>IF(ISERROR('Berechnung TYP'!G161)=TRUE,"",'Berechnung TYP'!G161)</f>
        <v/>
      </c>
      <c r="V165" s="35" t="str">
        <f>IF(ISERROR('Berechnung TYP'!H161)=TRUE,"",'Berechnung TYP'!H161)</f>
        <v/>
      </c>
      <c r="W165" s="36" t="str">
        <f>IF(ISERROR('Berechnung TYP'!I161)=TRUE,"",'Berechnung TYP'!I161)</f>
        <v/>
      </c>
      <c r="X165" s="70"/>
    </row>
    <row r="166" spans="1:24" x14ac:dyDescent="0.25">
      <c r="A166" s="45">
        <v>158</v>
      </c>
      <c r="B166" s="40" t="str">
        <f>IF(Urliste!B163&lt;&gt;0,Urliste!B163,"")</f>
        <v/>
      </c>
      <c r="C166" s="45" t="str">
        <f t="shared" si="8"/>
        <v/>
      </c>
      <c r="D166" s="45" t="str">
        <f>IF(Urliste!C163&lt;&gt;0,Urliste!C163,"")</f>
        <v/>
      </c>
      <c r="E166" s="40" t="str">
        <f>IF(OR(D166="m",D166="w"),Urliste!$D163+Urliste!$J163+Urliste!$P163+Urliste!$V163+Urliste!$AB163+Urliste!$AH163+Urliste!$AN163+Urliste!$AT163+Urliste!$AZ163+Urliste!$BF163,"")</f>
        <v/>
      </c>
      <c r="F166" s="35" t="str">
        <f>IF(OR(D166="m",D166="w"),Urliste!$E163+Urliste!$K163+Urliste!$Q163+Urliste!$W163+Urliste!$AC163+Urliste!$AI163+Urliste!$AO163+Urliste!$AU163+Urliste!$BA163+Urliste!$BG163,"")</f>
        <v/>
      </c>
      <c r="G166" s="35" t="str">
        <f>IF(OR(D166="m",D166="w"),Urliste!$F163+Urliste!$L163+Urliste!$R163+Urliste!$X163+Urliste!$AD163+Urliste!$AJ163+Urliste!$AP163+Urliste!$AV163+Urliste!$BB163+Urliste!$BH163,"")</f>
        <v/>
      </c>
      <c r="H166" s="35" t="str">
        <f>IF(OR(D166="m",D166="w"),Urliste!$G163+Urliste!$M163+Urliste!$S163+Urliste!$Y163+Urliste!$AE163+Urliste!$AK163+Urliste!$AQ163+Urliste!$AW163+Urliste!$BC163+Urliste!$BI163,"")</f>
        <v/>
      </c>
      <c r="I166" s="35" t="str">
        <f>IF(OR(D166="m",D166="w"),Urliste!$H163+Urliste!$N163+Urliste!$T163+Urliste!$Z163+Urliste!$AF163+Urliste!$AL163+Urliste!$AR163+Urliste!$AX163+Urliste!$BD163+Urliste!$BJ163,"")</f>
        <v/>
      </c>
      <c r="J166" s="36" t="str">
        <f>IF(OR(D166="m",D166="w"),Urliste!$I163+Urliste!$O163+Urliste!$U163+Urliste!$AA163+Urliste!$AG163+Urliste!$AM163+Urliste!$AS163+Urliste!$AY163+Urliste!$BE163+Urliste!$BK163,"")</f>
        <v/>
      </c>
      <c r="K166" s="35"/>
      <c r="L166" s="40" t="str">
        <f>IF(E166="","",IF($D166="m",VLOOKUP(E166,'RW-&gt;SW'!$A$4:$G$44,2,TRUE),VLOOKUP(E166,'RW-&gt;SW'!$H$4:$N$44,2,TRUE)))</f>
        <v/>
      </c>
      <c r="M166" s="35" t="str">
        <f>IF(F166="","",IF($D166="m",VLOOKUP(F166,'RW-&gt;SW'!$A$4:$G$44,3,TRUE),VLOOKUP(F166,'RW-&gt;SW'!$H$4:$N$44,3,TRUE)))</f>
        <v/>
      </c>
      <c r="N166" s="35" t="str">
        <f>IF(G166="","",IF($D166="m",VLOOKUP(G166,'RW-&gt;SW'!$A$4:$G$44,4,TRUE),VLOOKUP(G166,'RW-&gt;SW'!$H$4:$N$44,4,TRUE)))</f>
        <v/>
      </c>
      <c r="O166" s="35" t="str">
        <f>IF(H166="","",IF($D166="m",VLOOKUP(H166,'RW-&gt;SW'!$A$4:$G$44,5,TRUE),VLOOKUP(H166,'RW-&gt;SW'!$H$4:$N$44,5,TRUE)))</f>
        <v/>
      </c>
      <c r="P166" s="35" t="str">
        <f>IF(I166="","",IF($D166="m",VLOOKUP(I166,'RW-&gt;SW'!$A$4:$G$44,6,TRUE),VLOOKUP(I166,'RW-&gt;SW'!$H$4:$N$44,6,TRUE)))</f>
        <v/>
      </c>
      <c r="Q166" s="36" t="str">
        <f>IF(J166="","",IF($D166="m",VLOOKUP(J166,'RW-&gt;SW'!$A$4:$G$44,7,TRUE),VLOOKUP(J166,'RW-&gt;SW'!$H$4:$N$44,7,TRUE)))</f>
        <v/>
      </c>
      <c r="R166" s="40" t="str">
        <f t="shared" si="7"/>
        <v/>
      </c>
      <c r="S166" s="36" t="str">
        <f>IF(R166="","",VLOOKUP($R166,'RW-&gt;SW'!$P$3:$Q$46,2,TRUE))</f>
        <v/>
      </c>
      <c r="T166" s="89" t="str">
        <f>IF(ISERROR('Berechnung TYP'!Q162)=TRUE,"",'Berechnung TYP'!Q162)</f>
        <v/>
      </c>
      <c r="U166" s="35" t="str">
        <f>IF(ISERROR('Berechnung TYP'!G162)=TRUE,"",'Berechnung TYP'!G162)</f>
        <v/>
      </c>
      <c r="V166" s="35" t="str">
        <f>IF(ISERROR('Berechnung TYP'!H162)=TRUE,"",'Berechnung TYP'!H162)</f>
        <v/>
      </c>
      <c r="W166" s="36" t="str">
        <f>IF(ISERROR('Berechnung TYP'!I162)=TRUE,"",'Berechnung TYP'!I162)</f>
        <v/>
      </c>
      <c r="X166" s="70"/>
    </row>
    <row r="167" spans="1:24" x14ac:dyDescent="0.25">
      <c r="A167" s="45">
        <v>159</v>
      </c>
      <c r="B167" s="40" t="str">
        <f>IF(Urliste!B164&lt;&gt;0,Urliste!B164,"")</f>
        <v/>
      </c>
      <c r="C167" s="45" t="str">
        <f t="shared" si="8"/>
        <v/>
      </c>
      <c r="D167" s="45" t="str">
        <f>IF(Urliste!C164&lt;&gt;0,Urliste!C164,"")</f>
        <v/>
      </c>
      <c r="E167" s="40" t="str">
        <f>IF(OR(D167="m",D167="w"),Urliste!$D164+Urliste!$J164+Urliste!$P164+Urliste!$V164+Urliste!$AB164+Urliste!$AH164+Urliste!$AN164+Urliste!$AT164+Urliste!$AZ164+Urliste!$BF164,"")</f>
        <v/>
      </c>
      <c r="F167" s="35" t="str">
        <f>IF(OR(D167="m",D167="w"),Urliste!$E164+Urliste!$K164+Urliste!$Q164+Urliste!$W164+Urliste!$AC164+Urliste!$AI164+Urliste!$AO164+Urliste!$AU164+Urliste!$BA164+Urliste!$BG164,"")</f>
        <v/>
      </c>
      <c r="G167" s="35" t="str">
        <f>IF(OR(D167="m",D167="w"),Urliste!$F164+Urliste!$L164+Urliste!$R164+Urliste!$X164+Urliste!$AD164+Urliste!$AJ164+Urliste!$AP164+Urliste!$AV164+Urliste!$BB164+Urliste!$BH164,"")</f>
        <v/>
      </c>
      <c r="H167" s="35" t="str">
        <f>IF(OR(D167="m",D167="w"),Urliste!$G164+Urliste!$M164+Urliste!$S164+Urliste!$Y164+Urliste!$AE164+Urliste!$AK164+Urliste!$AQ164+Urliste!$AW164+Urliste!$BC164+Urliste!$BI164,"")</f>
        <v/>
      </c>
      <c r="I167" s="35" t="str">
        <f>IF(OR(D167="m",D167="w"),Urliste!$H164+Urliste!$N164+Urliste!$T164+Urliste!$Z164+Urliste!$AF164+Urliste!$AL164+Urliste!$AR164+Urliste!$AX164+Urliste!$BD164+Urliste!$BJ164,"")</f>
        <v/>
      </c>
      <c r="J167" s="36" t="str">
        <f>IF(OR(D167="m",D167="w"),Urliste!$I164+Urliste!$O164+Urliste!$U164+Urliste!$AA164+Urliste!$AG164+Urliste!$AM164+Urliste!$AS164+Urliste!$AY164+Urliste!$BE164+Urliste!$BK164,"")</f>
        <v/>
      </c>
      <c r="K167" s="35"/>
      <c r="L167" s="40" t="str">
        <f>IF(E167="","",IF($D167="m",VLOOKUP(E167,'RW-&gt;SW'!$A$4:$G$44,2,TRUE),VLOOKUP(E167,'RW-&gt;SW'!$H$4:$N$44,2,TRUE)))</f>
        <v/>
      </c>
      <c r="M167" s="35" t="str">
        <f>IF(F167="","",IF($D167="m",VLOOKUP(F167,'RW-&gt;SW'!$A$4:$G$44,3,TRUE),VLOOKUP(F167,'RW-&gt;SW'!$H$4:$N$44,3,TRUE)))</f>
        <v/>
      </c>
      <c r="N167" s="35" t="str">
        <f>IF(G167="","",IF($D167="m",VLOOKUP(G167,'RW-&gt;SW'!$A$4:$G$44,4,TRUE),VLOOKUP(G167,'RW-&gt;SW'!$H$4:$N$44,4,TRUE)))</f>
        <v/>
      </c>
      <c r="O167" s="35" t="str">
        <f>IF(H167="","",IF($D167="m",VLOOKUP(H167,'RW-&gt;SW'!$A$4:$G$44,5,TRUE),VLOOKUP(H167,'RW-&gt;SW'!$H$4:$N$44,5,TRUE)))</f>
        <v/>
      </c>
      <c r="P167" s="35" t="str">
        <f>IF(I167="","",IF($D167="m",VLOOKUP(I167,'RW-&gt;SW'!$A$4:$G$44,6,TRUE),VLOOKUP(I167,'RW-&gt;SW'!$H$4:$N$44,6,TRUE)))</f>
        <v/>
      </c>
      <c r="Q167" s="36" t="str">
        <f>IF(J167="","",IF($D167="m",VLOOKUP(J167,'RW-&gt;SW'!$A$4:$G$44,7,TRUE),VLOOKUP(J167,'RW-&gt;SW'!$H$4:$N$44,7,TRUE)))</f>
        <v/>
      </c>
      <c r="R167" s="40" t="str">
        <f t="shared" si="7"/>
        <v/>
      </c>
      <c r="S167" s="36" t="str">
        <f>IF(R167="","",VLOOKUP($R167,'RW-&gt;SW'!$P$3:$Q$46,2,TRUE))</f>
        <v/>
      </c>
      <c r="T167" s="89" t="str">
        <f>IF(ISERROR('Berechnung TYP'!Q163)=TRUE,"",'Berechnung TYP'!Q163)</f>
        <v/>
      </c>
      <c r="U167" s="35" t="str">
        <f>IF(ISERROR('Berechnung TYP'!G163)=TRUE,"",'Berechnung TYP'!G163)</f>
        <v/>
      </c>
      <c r="V167" s="35" t="str">
        <f>IF(ISERROR('Berechnung TYP'!H163)=TRUE,"",'Berechnung TYP'!H163)</f>
        <v/>
      </c>
      <c r="W167" s="36" t="str">
        <f>IF(ISERROR('Berechnung TYP'!I163)=TRUE,"",'Berechnung TYP'!I163)</f>
        <v/>
      </c>
      <c r="X167" s="70"/>
    </row>
    <row r="168" spans="1:24" x14ac:dyDescent="0.25">
      <c r="A168" s="45">
        <v>160</v>
      </c>
      <c r="B168" s="40" t="str">
        <f>IF(Urliste!B165&lt;&gt;0,Urliste!B165,"")</f>
        <v/>
      </c>
      <c r="C168" s="45" t="str">
        <f t="shared" si="8"/>
        <v/>
      </c>
      <c r="D168" s="45" t="str">
        <f>IF(Urliste!C165&lt;&gt;0,Urliste!C165,"")</f>
        <v/>
      </c>
      <c r="E168" s="40" t="str">
        <f>IF(OR(D168="m",D168="w"),Urliste!$D165+Urliste!$J165+Urliste!$P165+Urliste!$V165+Urliste!$AB165+Urliste!$AH165+Urliste!$AN165+Urliste!$AT165+Urliste!$AZ165+Urliste!$BF165,"")</f>
        <v/>
      </c>
      <c r="F168" s="35" t="str">
        <f>IF(OR(D168="m",D168="w"),Urliste!$E165+Urliste!$K165+Urliste!$Q165+Urliste!$W165+Urliste!$AC165+Urliste!$AI165+Urliste!$AO165+Urliste!$AU165+Urliste!$BA165+Urliste!$BG165,"")</f>
        <v/>
      </c>
      <c r="G168" s="35" t="str">
        <f>IF(OR(D168="m",D168="w"),Urliste!$F165+Urliste!$L165+Urliste!$R165+Urliste!$X165+Urliste!$AD165+Urliste!$AJ165+Urliste!$AP165+Urliste!$AV165+Urliste!$BB165+Urliste!$BH165,"")</f>
        <v/>
      </c>
      <c r="H168" s="35" t="str">
        <f>IF(OR(D168="m",D168="w"),Urliste!$G165+Urliste!$M165+Urliste!$S165+Urliste!$Y165+Urliste!$AE165+Urliste!$AK165+Urliste!$AQ165+Urliste!$AW165+Urliste!$BC165+Urliste!$BI165,"")</f>
        <v/>
      </c>
      <c r="I168" s="35" t="str">
        <f>IF(OR(D168="m",D168="w"),Urliste!$H165+Urliste!$N165+Urliste!$T165+Urliste!$Z165+Urliste!$AF165+Urliste!$AL165+Urliste!$AR165+Urliste!$AX165+Urliste!$BD165+Urliste!$BJ165,"")</f>
        <v/>
      </c>
      <c r="J168" s="36" t="str">
        <f>IF(OR(D168="m",D168="w"),Urliste!$I165+Urliste!$O165+Urliste!$U165+Urliste!$AA165+Urliste!$AG165+Urliste!$AM165+Urliste!$AS165+Urliste!$AY165+Urliste!$BE165+Urliste!$BK165,"")</f>
        <v/>
      </c>
      <c r="K168" s="35"/>
      <c r="L168" s="40" t="str">
        <f>IF(E168="","",IF($D168="m",VLOOKUP(E168,'RW-&gt;SW'!$A$4:$G$44,2,TRUE),VLOOKUP(E168,'RW-&gt;SW'!$H$4:$N$44,2,TRUE)))</f>
        <v/>
      </c>
      <c r="M168" s="35" t="str">
        <f>IF(F168="","",IF($D168="m",VLOOKUP(F168,'RW-&gt;SW'!$A$4:$G$44,3,TRUE),VLOOKUP(F168,'RW-&gt;SW'!$H$4:$N$44,3,TRUE)))</f>
        <v/>
      </c>
      <c r="N168" s="35" t="str">
        <f>IF(G168="","",IF($D168="m",VLOOKUP(G168,'RW-&gt;SW'!$A$4:$G$44,4,TRUE),VLOOKUP(G168,'RW-&gt;SW'!$H$4:$N$44,4,TRUE)))</f>
        <v/>
      </c>
      <c r="O168" s="35" t="str">
        <f>IF(H168="","",IF($D168="m",VLOOKUP(H168,'RW-&gt;SW'!$A$4:$G$44,5,TRUE),VLOOKUP(H168,'RW-&gt;SW'!$H$4:$N$44,5,TRUE)))</f>
        <v/>
      </c>
      <c r="P168" s="35" t="str">
        <f>IF(I168="","",IF($D168="m",VLOOKUP(I168,'RW-&gt;SW'!$A$4:$G$44,6,TRUE),VLOOKUP(I168,'RW-&gt;SW'!$H$4:$N$44,6,TRUE)))</f>
        <v/>
      </c>
      <c r="Q168" s="36" t="str">
        <f>IF(J168="","",IF($D168="m",VLOOKUP(J168,'RW-&gt;SW'!$A$4:$G$44,7,TRUE),VLOOKUP(J168,'RW-&gt;SW'!$H$4:$N$44,7,TRUE)))</f>
        <v/>
      </c>
      <c r="R168" s="40" t="str">
        <f t="shared" si="7"/>
        <v/>
      </c>
      <c r="S168" s="36" t="str">
        <f>IF(R168="","",VLOOKUP($R168,'RW-&gt;SW'!$P$3:$Q$46,2,TRUE))</f>
        <v/>
      </c>
      <c r="T168" s="89" t="str">
        <f>IF(ISERROR('Berechnung TYP'!Q164)=TRUE,"",'Berechnung TYP'!Q164)</f>
        <v/>
      </c>
      <c r="U168" s="35" t="str">
        <f>IF(ISERROR('Berechnung TYP'!G164)=TRUE,"",'Berechnung TYP'!G164)</f>
        <v/>
      </c>
      <c r="V168" s="35" t="str">
        <f>IF(ISERROR('Berechnung TYP'!H164)=TRUE,"",'Berechnung TYP'!H164)</f>
        <v/>
      </c>
      <c r="W168" s="36" t="str">
        <f>IF(ISERROR('Berechnung TYP'!I164)=TRUE,"",'Berechnung TYP'!I164)</f>
        <v/>
      </c>
      <c r="X168" s="70"/>
    </row>
    <row r="169" spans="1:24" x14ac:dyDescent="0.25">
      <c r="A169" s="45">
        <v>161</v>
      </c>
      <c r="B169" s="40" t="str">
        <f>IF(Urliste!B166&lt;&gt;0,Urliste!B166,"")</f>
        <v/>
      </c>
      <c r="C169" s="45" t="str">
        <f t="shared" si="8"/>
        <v/>
      </c>
      <c r="D169" s="45" t="str">
        <f>IF(Urliste!C166&lt;&gt;0,Urliste!C166,"")</f>
        <v/>
      </c>
      <c r="E169" s="40" t="str">
        <f>IF(OR(D169="m",D169="w"),Urliste!$D166+Urliste!$J166+Urliste!$P166+Urliste!$V166+Urliste!$AB166+Urliste!$AH166+Urliste!$AN166+Urliste!$AT166+Urliste!$AZ166+Urliste!$BF166,"")</f>
        <v/>
      </c>
      <c r="F169" s="35" t="str">
        <f>IF(OR(D169="m",D169="w"),Urliste!$E166+Urliste!$K166+Urliste!$Q166+Urliste!$W166+Urliste!$AC166+Urliste!$AI166+Urliste!$AO166+Urliste!$AU166+Urliste!$BA166+Urliste!$BG166,"")</f>
        <v/>
      </c>
      <c r="G169" s="35" t="str">
        <f>IF(OR(D169="m",D169="w"),Urliste!$F166+Urliste!$L166+Urliste!$R166+Urliste!$X166+Urliste!$AD166+Urliste!$AJ166+Urliste!$AP166+Urliste!$AV166+Urliste!$BB166+Urliste!$BH166,"")</f>
        <v/>
      </c>
      <c r="H169" s="35" t="str">
        <f>IF(OR(D169="m",D169="w"),Urliste!$G166+Urliste!$M166+Urliste!$S166+Urliste!$Y166+Urliste!$AE166+Urliste!$AK166+Urliste!$AQ166+Urliste!$AW166+Urliste!$BC166+Urliste!$BI166,"")</f>
        <v/>
      </c>
      <c r="I169" s="35" t="str">
        <f>IF(OR(D169="m",D169="w"),Urliste!$H166+Urliste!$N166+Urliste!$T166+Urliste!$Z166+Urliste!$AF166+Urliste!$AL166+Urliste!$AR166+Urliste!$AX166+Urliste!$BD166+Urliste!$BJ166,"")</f>
        <v/>
      </c>
      <c r="J169" s="36" t="str">
        <f>IF(OR(D169="m",D169="w"),Urliste!$I166+Urliste!$O166+Urliste!$U166+Urliste!$AA166+Urliste!$AG166+Urliste!$AM166+Urliste!$AS166+Urliste!$AY166+Urliste!$BE166+Urliste!$BK166,"")</f>
        <v/>
      </c>
      <c r="K169" s="35"/>
      <c r="L169" s="40" t="str">
        <f>IF(E169="","",IF($D169="m",VLOOKUP(E169,'RW-&gt;SW'!$A$4:$G$44,2,TRUE),VLOOKUP(E169,'RW-&gt;SW'!$H$4:$N$44,2,TRUE)))</f>
        <v/>
      </c>
      <c r="M169" s="35" t="str">
        <f>IF(F169="","",IF($D169="m",VLOOKUP(F169,'RW-&gt;SW'!$A$4:$G$44,3,TRUE),VLOOKUP(F169,'RW-&gt;SW'!$H$4:$N$44,3,TRUE)))</f>
        <v/>
      </c>
      <c r="N169" s="35" t="str">
        <f>IF(G169="","",IF($D169="m",VLOOKUP(G169,'RW-&gt;SW'!$A$4:$G$44,4,TRUE),VLOOKUP(G169,'RW-&gt;SW'!$H$4:$N$44,4,TRUE)))</f>
        <v/>
      </c>
      <c r="O169" s="35" t="str">
        <f>IF(H169="","",IF($D169="m",VLOOKUP(H169,'RW-&gt;SW'!$A$4:$G$44,5,TRUE),VLOOKUP(H169,'RW-&gt;SW'!$H$4:$N$44,5,TRUE)))</f>
        <v/>
      </c>
      <c r="P169" s="35" t="str">
        <f>IF(I169="","",IF($D169="m",VLOOKUP(I169,'RW-&gt;SW'!$A$4:$G$44,6,TRUE),VLOOKUP(I169,'RW-&gt;SW'!$H$4:$N$44,6,TRUE)))</f>
        <v/>
      </c>
      <c r="Q169" s="36" t="str">
        <f>IF(J169="","",IF($D169="m",VLOOKUP(J169,'RW-&gt;SW'!$A$4:$G$44,7,TRUE),VLOOKUP(J169,'RW-&gt;SW'!$H$4:$N$44,7,TRUE)))</f>
        <v/>
      </c>
      <c r="R169" s="40" t="str">
        <f t="shared" si="7"/>
        <v/>
      </c>
      <c r="S169" s="36" t="str">
        <f>IF(R169="","",VLOOKUP($R169,'RW-&gt;SW'!$P$3:$Q$46,2,TRUE))</f>
        <v/>
      </c>
      <c r="T169" s="89" t="str">
        <f>IF(ISERROR('Berechnung TYP'!Q165)=TRUE,"",'Berechnung TYP'!Q165)</f>
        <v/>
      </c>
      <c r="U169" s="35" t="str">
        <f>IF(ISERROR('Berechnung TYP'!G165)=TRUE,"",'Berechnung TYP'!G165)</f>
        <v/>
      </c>
      <c r="V169" s="35" t="str">
        <f>IF(ISERROR('Berechnung TYP'!H165)=TRUE,"",'Berechnung TYP'!H165)</f>
        <v/>
      </c>
      <c r="W169" s="36" t="str">
        <f>IF(ISERROR('Berechnung TYP'!I165)=TRUE,"",'Berechnung TYP'!I165)</f>
        <v/>
      </c>
      <c r="X169" s="70"/>
    </row>
    <row r="170" spans="1:24" x14ac:dyDescent="0.25">
      <c r="A170" s="45">
        <v>162</v>
      </c>
      <c r="B170" s="40" t="str">
        <f>IF(Urliste!B167&lt;&gt;0,Urliste!B167,"")</f>
        <v/>
      </c>
      <c r="C170" s="45" t="str">
        <f t="shared" si="8"/>
        <v/>
      </c>
      <c r="D170" s="45" t="str">
        <f>IF(Urliste!C167&lt;&gt;0,Urliste!C167,"")</f>
        <v/>
      </c>
      <c r="E170" s="40" t="str">
        <f>IF(OR(D170="m",D170="w"),Urliste!$D167+Urliste!$J167+Urliste!$P167+Urliste!$V167+Urliste!$AB167+Urliste!$AH167+Urliste!$AN167+Urliste!$AT167+Urliste!$AZ167+Urliste!$BF167,"")</f>
        <v/>
      </c>
      <c r="F170" s="35" t="str">
        <f>IF(OR(D170="m",D170="w"),Urliste!$E167+Urliste!$K167+Urliste!$Q167+Urliste!$W167+Urliste!$AC167+Urliste!$AI167+Urliste!$AO167+Urliste!$AU167+Urliste!$BA167+Urliste!$BG167,"")</f>
        <v/>
      </c>
      <c r="G170" s="35" t="str">
        <f>IF(OR(D170="m",D170="w"),Urliste!$F167+Urliste!$L167+Urliste!$R167+Urliste!$X167+Urliste!$AD167+Urliste!$AJ167+Urliste!$AP167+Urliste!$AV167+Urliste!$BB167+Urliste!$BH167,"")</f>
        <v/>
      </c>
      <c r="H170" s="35" t="str">
        <f>IF(OR(D170="m",D170="w"),Urliste!$G167+Urliste!$M167+Urliste!$S167+Urliste!$Y167+Urliste!$AE167+Urliste!$AK167+Urliste!$AQ167+Urliste!$AW167+Urliste!$BC167+Urliste!$BI167,"")</f>
        <v/>
      </c>
      <c r="I170" s="35" t="str">
        <f>IF(OR(D170="m",D170="w"),Urliste!$H167+Urliste!$N167+Urliste!$T167+Urliste!$Z167+Urliste!$AF167+Urliste!$AL167+Urliste!$AR167+Urliste!$AX167+Urliste!$BD167+Urliste!$BJ167,"")</f>
        <v/>
      </c>
      <c r="J170" s="36" t="str">
        <f>IF(OR(D170="m",D170="w"),Urliste!$I167+Urliste!$O167+Urliste!$U167+Urliste!$AA167+Urliste!$AG167+Urliste!$AM167+Urliste!$AS167+Urliste!$AY167+Urliste!$BE167+Urliste!$BK167,"")</f>
        <v/>
      </c>
      <c r="K170" s="35"/>
      <c r="L170" s="40" t="str">
        <f>IF(E170="","",IF($D170="m",VLOOKUP(E170,'RW-&gt;SW'!$A$4:$G$44,2,TRUE),VLOOKUP(E170,'RW-&gt;SW'!$H$4:$N$44,2,TRUE)))</f>
        <v/>
      </c>
      <c r="M170" s="35" t="str">
        <f>IF(F170="","",IF($D170="m",VLOOKUP(F170,'RW-&gt;SW'!$A$4:$G$44,3,TRUE),VLOOKUP(F170,'RW-&gt;SW'!$H$4:$N$44,3,TRUE)))</f>
        <v/>
      </c>
      <c r="N170" s="35" t="str">
        <f>IF(G170="","",IF($D170="m",VLOOKUP(G170,'RW-&gt;SW'!$A$4:$G$44,4,TRUE),VLOOKUP(G170,'RW-&gt;SW'!$H$4:$N$44,4,TRUE)))</f>
        <v/>
      </c>
      <c r="O170" s="35" t="str">
        <f>IF(H170="","",IF($D170="m",VLOOKUP(H170,'RW-&gt;SW'!$A$4:$G$44,5,TRUE),VLOOKUP(H170,'RW-&gt;SW'!$H$4:$N$44,5,TRUE)))</f>
        <v/>
      </c>
      <c r="P170" s="35" t="str">
        <f>IF(I170="","",IF($D170="m",VLOOKUP(I170,'RW-&gt;SW'!$A$4:$G$44,6,TRUE),VLOOKUP(I170,'RW-&gt;SW'!$H$4:$N$44,6,TRUE)))</f>
        <v/>
      </c>
      <c r="Q170" s="36" t="str">
        <f>IF(J170="","",IF($D170="m",VLOOKUP(J170,'RW-&gt;SW'!$A$4:$G$44,7,TRUE),VLOOKUP(J170,'RW-&gt;SW'!$H$4:$N$44,7,TRUE)))</f>
        <v/>
      </c>
      <c r="R170" s="40" t="str">
        <f t="shared" si="7"/>
        <v/>
      </c>
      <c r="S170" s="36" t="str">
        <f>IF(R170="","",VLOOKUP($R170,'RW-&gt;SW'!$P$3:$Q$46,2,TRUE))</f>
        <v/>
      </c>
      <c r="T170" s="89" t="str">
        <f>IF(ISERROR('Berechnung TYP'!Q166)=TRUE,"",'Berechnung TYP'!Q166)</f>
        <v/>
      </c>
      <c r="U170" s="35" t="str">
        <f>IF(ISERROR('Berechnung TYP'!G166)=TRUE,"",'Berechnung TYP'!G166)</f>
        <v/>
      </c>
      <c r="V170" s="35" t="str">
        <f>IF(ISERROR('Berechnung TYP'!H166)=TRUE,"",'Berechnung TYP'!H166)</f>
        <v/>
      </c>
      <c r="W170" s="36" t="str">
        <f>IF(ISERROR('Berechnung TYP'!I166)=TRUE,"",'Berechnung TYP'!I166)</f>
        <v/>
      </c>
      <c r="X170" s="70"/>
    </row>
    <row r="171" spans="1:24" x14ac:dyDescent="0.25">
      <c r="A171" s="45">
        <v>163</v>
      </c>
      <c r="B171" s="40" t="str">
        <f>IF(Urliste!B168&lt;&gt;0,Urliste!B168,"")</f>
        <v/>
      </c>
      <c r="C171" s="45" t="str">
        <f t="shared" si="8"/>
        <v/>
      </c>
      <c r="D171" s="45" t="str">
        <f>IF(Urliste!C168&lt;&gt;0,Urliste!C168,"")</f>
        <v/>
      </c>
      <c r="E171" s="40" t="str">
        <f>IF(OR(D171="m",D171="w"),Urliste!$D168+Urliste!$J168+Urliste!$P168+Urliste!$V168+Urliste!$AB168+Urliste!$AH168+Urliste!$AN168+Urliste!$AT168+Urliste!$AZ168+Urliste!$BF168,"")</f>
        <v/>
      </c>
      <c r="F171" s="35" t="str">
        <f>IF(OR(D171="m",D171="w"),Urliste!$E168+Urliste!$K168+Urliste!$Q168+Urliste!$W168+Urliste!$AC168+Urliste!$AI168+Urliste!$AO168+Urliste!$AU168+Urliste!$BA168+Urliste!$BG168,"")</f>
        <v/>
      </c>
      <c r="G171" s="35" t="str">
        <f>IF(OR(D171="m",D171="w"),Urliste!$F168+Urliste!$L168+Urliste!$R168+Urliste!$X168+Urliste!$AD168+Urliste!$AJ168+Urliste!$AP168+Urliste!$AV168+Urliste!$BB168+Urliste!$BH168,"")</f>
        <v/>
      </c>
      <c r="H171" s="35" t="str">
        <f>IF(OR(D171="m",D171="w"),Urliste!$G168+Urliste!$M168+Urliste!$S168+Urliste!$Y168+Urliste!$AE168+Urliste!$AK168+Urliste!$AQ168+Urliste!$AW168+Urliste!$BC168+Urliste!$BI168,"")</f>
        <v/>
      </c>
      <c r="I171" s="35" t="str">
        <f>IF(OR(D171="m",D171="w"),Urliste!$H168+Urliste!$N168+Urliste!$T168+Urliste!$Z168+Urliste!$AF168+Urliste!$AL168+Urliste!$AR168+Urliste!$AX168+Urliste!$BD168+Urliste!$BJ168,"")</f>
        <v/>
      </c>
      <c r="J171" s="36" t="str">
        <f>IF(OR(D171="m",D171="w"),Urliste!$I168+Urliste!$O168+Urliste!$U168+Urliste!$AA168+Urliste!$AG168+Urliste!$AM168+Urliste!$AS168+Urliste!$AY168+Urliste!$BE168+Urliste!$BK168,"")</f>
        <v/>
      </c>
      <c r="K171" s="35"/>
      <c r="L171" s="40" t="str">
        <f>IF(E171="","",IF($D171="m",VLOOKUP(E171,'RW-&gt;SW'!$A$4:$G$44,2,TRUE),VLOOKUP(E171,'RW-&gt;SW'!$H$4:$N$44,2,TRUE)))</f>
        <v/>
      </c>
      <c r="M171" s="35" t="str">
        <f>IF(F171="","",IF($D171="m",VLOOKUP(F171,'RW-&gt;SW'!$A$4:$G$44,3,TRUE),VLOOKUP(F171,'RW-&gt;SW'!$H$4:$N$44,3,TRUE)))</f>
        <v/>
      </c>
      <c r="N171" s="35" t="str">
        <f>IF(G171="","",IF($D171="m",VLOOKUP(G171,'RW-&gt;SW'!$A$4:$G$44,4,TRUE),VLOOKUP(G171,'RW-&gt;SW'!$H$4:$N$44,4,TRUE)))</f>
        <v/>
      </c>
      <c r="O171" s="35" t="str">
        <f>IF(H171="","",IF($D171="m",VLOOKUP(H171,'RW-&gt;SW'!$A$4:$G$44,5,TRUE),VLOOKUP(H171,'RW-&gt;SW'!$H$4:$N$44,5,TRUE)))</f>
        <v/>
      </c>
      <c r="P171" s="35" t="str">
        <f>IF(I171="","",IF($D171="m",VLOOKUP(I171,'RW-&gt;SW'!$A$4:$G$44,6,TRUE),VLOOKUP(I171,'RW-&gt;SW'!$H$4:$N$44,6,TRUE)))</f>
        <v/>
      </c>
      <c r="Q171" s="36" t="str">
        <f>IF(J171="","",IF($D171="m",VLOOKUP(J171,'RW-&gt;SW'!$A$4:$G$44,7,TRUE),VLOOKUP(J171,'RW-&gt;SW'!$H$4:$N$44,7,TRUE)))</f>
        <v/>
      </c>
      <c r="R171" s="40" t="str">
        <f t="shared" si="7"/>
        <v/>
      </c>
      <c r="S171" s="36" t="str">
        <f>IF(R171="","",VLOOKUP($R171,'RW-&gt;SW'!$P$3:$Q$46,2,TRUE))</f>
        <v/>
      </c>
      <c r="T171" s="89" t="str">
        <f>IF(ISERROR('Berechnung TYP'!Q167)=TRUE,"",'Berechnung TYP'!Q167)</f>
        <v/>
      </c>
      <c r="U171" s="35" t="str">
        <f>IF(ISERROR('Berechnung TYP'!G167)=TRUE,"",'Berechnung TYP'!G167)</f>
        <v/>
      </c>
      <c r="V171" s="35" t="str">
        <f>IF(ISERROR('Berechnung TYP'!H167)=TRUE,"",'Berechnung TYP'!H167)</f>
        <v/>
      </c>
      <c r="W171" s="36" t="str">
        <f>IF(ISERROR('Berechnung TYP'!I167)=TRUE,"",'Berechnung TYP'!I167)</f>
        <v/>
      </c>
      <c r="X171" s="70"/>
    </row>
    <row r="172" spans="1:24" x14ac:dyDescent="0.25">
      <c r="A172" s="45">
        <v>164</v>
      </c>
      <c r="B172" s="40" t="str">
        <f>IF(Urliste!B169&lt;&gt;0,Urliste!B169,"")</f>
        <v/>
      </c>
      <c r="C172" s="45" t="str">
        <f t="shared" si="8"/>
        <v/>
      </c>
      <c r="D172" s="45" t="str">
        <f>IF(Urliste!C169&lt;&gt;0,Urliste!C169,"")</f>
        <v/>
      </c>
      <c r="E172" s="40" t="str">
        <f>IF(OR(D172="m",D172="w"),Urliste!$D169+Urliste!$J169+Urliste!$P169+Urliste!$V169+Urliste!$AB169+Urliste!$AH169+Urliste!$AN169+Urliste!$AT169+Urliste!$AZ169+Urliste!$BF169,"")</f>
        <v/>
      </c>
      <c r="F172" s="35" t="str">
        <f>IF(OR(D172="m",D172="w"),Urliste!$E169+Urliste!$K169+Urliste!$Q169+Urliste!$W169+Urliste!$AC169+Urliste!$AI169+Urliste!$AO169+Urliste!$AU169+Urliste!$BA169+Urliste!$BG169,"")</f>
        <v/>
      </c>
      <c r="G172" s="35" t="str">
        <f>IF(OR(D172="m",D172="w"),Urliste!$F169+Urliste!$L169+Urliste!$R169+Urliste!$X169+Urliste!$AD169+Urliste!$AJ169+Urliste!$AP169+Urliste!$AV169+Urliste!$BB169+Urliste!$BH169,"")</f>
        <v/>
      </c>
      <c r="H172" s="35" t="str">
        <f>IF(OR(D172="m",D172="w"),Urliste!$G169+Urliste!$M169+Urliste!$S169+Urliste!$Y169+Urliste!$AE169+Urliste!$AK169+Urliste!$AQ169+Urliste!$AW169+Urliste!$BC169+Urliste!$BI169,"")</f>
        <v/>
      </c>
      <c r="I172" s="35" t="str">
        <f>IF(OR(D172="m",D172="w"),Urliste!$H169+Urliste!$N169+Urliste!$T169+Urliste!$Z169+Urliste!$AF169+Urliste!$AL169+Urliste!$AR169+Urliste!$AX169+Urliste!$BD169+Urliste!$BJ169,"")</f>
        <v/>
      </c>
      <c r="J172" s="36" t="str">
        <f>IF(OR(D172="m",D172="w"),Urliste!$I169+Urliste!$O169+Urliste!$U169+Urliste!$AA169+Urliste!$AG169+Urliste!$AM169+Urliste!$AS169+Urliste!$AY169+Urliste!$BE169+Urliste!$BK169,"")</f>
        <v/>
      </c>
      <c r="K172" s="35"/>
      <c r="L172" s="40" t="str">
        <f>IF(E172="","",IF($D172="m",VLOOKUP(E172,'RW-&gt;SW'!$A$4:$G$44,2,TRUE),VLOOKUP(E172,'RW-&gt;SW'!$H$4:$N$44,2,TRUE)))</f>
        <v/>
      </c>
      <c r="M172" s="35" t="str">
        <f>IF(F172="","",IF($D172="m",VLOOKUP(F172,'RW-&gt;SW'!$A$4:$G$44,3,TRUE),VLOOKUP(F172,'RW-&gt;SW'!$H$4:$N$44,3,TRUE)))</f>
        <v/>
      </c>
      <c r="N172" s="35" t="str">
        <f>IF(G172="","",IF($D172="m",VLOOKUP(G172,'RW-&gt;SW'!$A$4:$G$44,4,TRUE),VLOOKUP(G172,'RW-&gt;SW'!$H$4:$N$44,4,TRUE)))</f>
        <v/>
      </c>
      <c r="O172" s="35" t="str">
        <f>IF(H172="","",IF($D172="m",VLOOKUP(H172,'RW-&gt;SW'!$A$4:$G$44,5,TRUE),VLOOKUP(H172,'RW-&gt;SW'!$H$4:$N$44,5,TRUE)))</f>
        <v/>
      </c>
      <c r="P172" s="35" t="str">
        <f>IF(I172="","",IF($D172="m",VLOOKUP(I172,'RW-&gt;SW'!$A$4:$G$44,6,TRUE),VLOOKUP(I172,'RW-&gt;SW'!$H$4:$N$44,6,TRUE)))</f>
        <v/>
      </c>
      <c r="Q172" s="36" t="str">
        <f>IF(J172="","",IF($D172="m",VLOOKUP(J172,'RW-&gt;SW'!$A$4:$G$44,7,TRUE),VLOOKUP(J172,'RW-&gt;SW'!$H$4:$N$44,7,TRUE)))</f>
        <v/>
      </c>
      <c r="R172" s="40" t="str">
        <f t="shared" si="7"/>
        <v/>
      </c>
      <c r="S172" s="36" t="str">
        <f>IF(R172="","",VLOOKUP($R172,'RW-&gt;SW'!$P$3:$Q$46,2,TRUE))</f>
        <v/>
      </c>
      <c r="T172" s="89" t="str">
        <f>IF(ISERROR('Berechnung TYP'!Q168)=TRUE,"",'Berechnung TYP'!Q168)</f>
        <v/>
      </c>
      <c r="U172" s="35" t="str">
        <f>IF(ISERROR('Berechnung TYP'!G168)=TRUE,"",'Berechnung TYP'!G168)</f>
        <v/>
      </c>
      <c r="V172" s="35" t="str">
        <f>IF(ISERROR('Berechnung TYP'!H168)=TRUE,"",'Berechnung TYP'!H168)</f>
        <v/>
      </c>
      <c r="W172" s="36" t="str">
        <f>IF(ISERROR('Berechnung TYP'!I168)=TRUE,"",'Berechnung TYP'!I168)</f>
        <v/>
      </c>
      <c r="X172" s="70"/>
    </row>
    <row r="173" spans="1:24" x14ac:dyDescent="0.25">
      <c r="A173" s="45">
        <v>165</v>
      </c>
      <c r="B173" s="40" t="str">
        <f>IF(Urliste!B170&lt;&gt;0,Urliste!B170,"")</f>
        <v/>
      </c>
      <c r="C173" s="45" t="str">
        <f t="shared" si="8"/>
        <v/>
      </c>
      <c r="D173" s="45" t="str">
        <f>IF(Urliste!C170&lt;&gt;0,Urliste!C170,"")</f>
        <v/>
      </c>
      <c r="E173" s="40" t="str">
        <f>IF(OR(D173="m",D173="w"),Urliste!$D170+Urliste!$J170+Urliste!$P170+Urliste!$V170+Urliste!$AB170+Urliste!$AH170+Urliste!$AN170+Urliste!$AT170+Urliste!$AZ170+Urliste!$BF170,"")</f>
        <v/>
      </c>
      <c r="F173" s="35" t="str">
        <f>IF(OR(D173="m",D173="w"),Urliste!$E170+Urliste!$K170+Urliste!$Q170+Urliste!$W170+Urliste!$AC170+Urliste!$AI170+Urliste!$AO170+Urliste!$AU170+Urliste!$BA170+Urliste!$BG170,"")</f>
        <v/>
      </c>
      <c r="G173" s="35" t="str">
        <f>IF(OR(D173="m",D173="w"),Urliste!$F170+Urliste!$L170+Urliste!$R170+Urliste!$X170+Urliste!$AD170+Urliste!$AJ170+Urliste!$AP170+Urliste!$AV170+Urliste!$BB170+Urliste!$BH170,"")</f>
        <v/>
      </c>
      <c r="H173" s="35" t="str">
        <f>IF(OR(D173="m",D173="w"),Urliste!$G170+Urliste!$M170+Urliste!$S170+Urliste!$Y170+Urliste!$AE170+Urliste!$AK170+Urliste!$AQ170+Urliste!$AW170+Urliste!$BC170+Urliste!$BI170,"")</f>
        <v/>
      </c>
      <c r="I173" s="35" t="str">
        <f>IF(OR(D173="m",D173="w"),Urliste!$H170+Urliste!$N170+Urliste!$T170+Urliste!$Z170+Urliste!$AF170+Urliste!$AL170+Urliste!$AR170+Urliste!$AX170+Urliste!$BD170+Urliste!$BJ170,"")</f>
        <v/>
      </c>
      <c r="J173" s="36" t="str">
        <f>IF(OR(D173="m",D173="w"),Urliste!$I170+Urliste!$O170+Urliste!$U170+Urliste!$AA170+Urliste!$AG170+Urliste!$AM170+Urliste!$AS170+Urliste!$AY170+Urliste!$BE170+Urliste!$BK170,"")</f>
        <v/>
      </c>
      <c r="K173" s="35"/>
      <c r="L173" s="40" t="str">
        <f>IF(E173="","",IF($D173="m",VLOOKUP(E173,'RW-&gt;SW'!$A$4:$G$44,2,TRUE),VLOOKUP(E173,'RW-&gt;SW'!$H$4:$N$44,2,TRUE)))</f>
        <v/>
      </c>
      <c r="M173" s="35" t="str">
        <f>IF(F173="","",IF($D173="m",VLOOKUP(F173,'RW-&gt;SW'!$A$4:$G$44,3,TRUE),VLOOKUP(F173,'RW-&gt;SW'!$H$4:$N$44,3,TRUE)))</f>
        <v/>
      </c>
      <c r="N173" s="35" t="str">
        <f>IF(G173="","",IF($D173="m",VLOOKUP(G173,'RW-&gt;SW'!$A$4:$G$44,4,TRUE),VLOOKUP(G173,'RW-&gt;SW'!$H$4:$N$44,4,TRUE)))</f>
        <v/>
      </c>
      <c r="O173" s="35" t="str">
        <f>IF(H173="","",IF($D173="m",VLOOKUP(H173,'RW-&gt;SW'!$A$4:$G$44,5,TRUE),VLOOKUP(H173,'RW-&gt;SW'!$H$4:$N$44,5,TRUE)))</f>
        <v/>
      </c>
      <c r="P173" s="35" t="str">
        <f>IF(I173="","",IF($D173="m",VLOOKUP(I173,'RW-&gt;SW'!$A$4:$G$44,6,TRUE),VLOOKUP(I173,'RW-&gt;SW'!$H$4:$N$44,6,TRUE)))</f>
        <v/>
      </c>
      <c r="Q173" s="36" t="str">
        <f>IF(J173="","",IF($D173="m",VLOOKUP(J173,'RW-&gt;SW'!$A$4:$G$44,7,TRUE),VLOOKUP(J173,'RW-&gt;SW'!$H$4:$N$44,7,TRUE)))</f>
        <v/>
      </c>
      <c r="R173" s="40" t="str">
        <f t="shared" si="7"/>
        <v/>
      </c>
      <c r="S173" s="36" t="str">
        <f>IF(R173="","",VLOOKUP($R173,'RW-&gt;SW'!$P$3:$Q$46,2,TRUE))</f>
        <v/>
      </c>
      <c r="T173" s="89" t="str">
        <f>IF(ISERROR('Berechnung TYP'!Q169)=TRUE,"",'Berechnung TYP'!Q169)</f>
        <v/>
      </c>
      <c r="U173" s="35" t="str">
        <f>IF(ISERROR('Berechnung TYP'!G169)=TRUE,"",'Berechnung TYP'!G169)</f>
        <v/>
      </c>
      <c r="V173" s="35" t="str">
        <f>IF(ISERROR('Berechnung TYP'!H169)=TRUE,"",'Berechnung TYP'!H169)</f>
        <v/>
      </c>
      <c r="W173" s="36" t="str">
        <f>IF(ISERROR('Berechnung TYP'!I169)=TRUE,"",'Berechnung TYP'!I169)</f>
        <v/>
      </c>
      <c r="X173" s="70"/>
    </row>
    <row r="174" spans="1:24" x14ac:dyDescent="0.25">
      <c r="A174" s="45">
        <v>166</v>
      </c>
      <c r="B174" s="40" t="str">
        <f>IF(Urliste!B171&lt;&gt;0,Urliste!B171,"")</f>
        <v/>
      </c>
      <c r="C174" s="45" t="str">
        <f t="shared" si="8"/>
        <v/>
      </c>
      <c r="D174" s="45" t="str">
        <f>IF(Urliste!C171&lt;&gt;0,Urliste!C171,"")</f>
        <v/>
      </c>
      <c r="E174" s="40" t="str">
        <f>IF(OR(D174="m",D174="w"),Urliste!$D171+Urliste!$J171+Urliste!$P171+Urliste!$V171+Urliste!$AB171+Urliste!$AH171+Urliste!$AN171+Urliste!$AT171+Urliste!$AZ171+Urliste!$BF171,"")</f>
        <v/>
      </c>
      <c r="F174" s="35" t="str">
        <f>IF(OR(D174="m",D174="w"),Urliste!$E171+Urliste!$K171+Urliste!$Q171+Urliste!$W171+Urliste!$AC171+Urliste!$AI171+Urliste!$AO171+Urliste!$AU171+Urliste!$BA171+Urliste!$BG171,"")</f>
        <v/>
      </c>
      <c r="G174" s="35" t="str">
        <f>IF(OR(D174="m",D174="w"),Urliste!$F171+Urliste!$L171+Urliste!$R171+Urliste!$X171+Urliste!$AD171+Urliste!$AJ171+Urliste!$AP171+Urliste!$AV171+Urliste!$BB171+Urliste!$BH171,"")</f>
        <v/>
      </c>
      <c r="H174" s="35" t="str">
        <f>IF(OR(D174="m",D174="w"),Urliste!$G171+Urliste!$M171+Urliste!$S171+Urliste!$Y171+Urliste!$AE171+Urliste!$AK171+Urliste!$AQ171+Urliste!$AW171+Urliste!$BC171+Urliste!$BI171,"")</f>
        <v/>
      </c>
      <c r="I174" s="35" t="str">
        <f>IF(OR(D174="m",D174="w"),Urliste!$H171+Urliste!$N171+Urliste!$T171+Urliste!$Z171+Urliste!$AF171+Urliste!$AL171+Urliste!$AR171+Urliste!$AX171+Urliste!$BD171+Urliste!$BJ171,"")</f>
        <v/>
      </c>
      <c r="J174" s="36" t="str">
        <f>IF(OR(D174="m",D174="w"),Urliste!$I171+Urliste!$O171+Urliste!$U171+Urliste!$AA171+Urliste!$AG171+Urliste!$AM171+Urliste!$AS171+Urliste!$AY171+Urliste!$BE171+Urliste!$BK171,"")</f>
        <v/>
      </c>
      <c r="K174" s="35"/>
      <c r="L174" s="40" t="str">
        <f>IF(E174="","",IF($D174="m",VLOOKUP(E174,'RW-&gt;SW'!$A$4:$G$44,2,TRUE),VLOOKUP(E174,'RW-&gt;SW'!$H$4:$N$44,2,TRUE)))</f>
        <v/>
      </c>
      <c r="M174" s="35" t="str">
        <f>IF(F174="","",IF($D174="m",VLOOKUP(F174,'RW-&gt;SW'!$A$4:$G$44,3,TRUE),VLOOKUP(F174,'RW-&gt;SW'!$H$4:$N$44,3,TRUE)))</f>
        <v/>
      </c>
      <c r="N174" s="35" t="str">
        <f>IF(G174="","",IF($D174="m",VLOOKUP(G174,'RW-&gt;SW'!$A$4:$G$44,4,TRUE),VLOOKUP(G174,'RW-&gt;SW'!$H$4:$N$44,4,TRUE)))</f>
        <v/>
      </c>
      <c r="O174" s="35" t="str">
        <f>IF(H174="","",IF($D174="m",VLOOKUP(H174,'RW-&gt;SW'!$A$4:$G$44,5,TRUE),VLOOKUP(H174,'RW-&gt;SW'!$H$4:$N$44,5,TRUE)))</f>
        <v/>
      </c>
      <c r="P174" s="35" t="str">
        <f>IF(I174="","",IF($D174="m",VLOOKUP(I174,'RW-&gt;SW'!$A$4:$G$44,6,TRUE),VLOOKUP(I174,'RW-&gt;SW'!$H$4:$N$44,6,TRUE)))</f>
        <v/>
      </c>
      <c r="Q174" s="36" t="str">
        <f>IF(J174="","",IF($D174="m",VLOOKUP(J174,'RW-&gt;SW'!$A$4:$G$44,7,TRUE),VLOOKUP(J174,'RW-&gt;SW'!$H$4:$N$44,7,TRUE)))</f>
        <v/>
      </c>
      <c r="R174" s="40" t="str">
        <f t="shared" si="7"/>
        <v/>
      </c>
      <c r="S174" s="36" t="str">
        <f>IF(R174="","",VLOOKUP($R174,'RW-&gt;SW'!$P$3:$Q$46,2,TRUE))</f>
        <v/>
      </c>
      <c r="T174" s="89" t="str">
        <f>IF(ISERROR('Berechnung TYP'!Q170)=TRUE,"",'Berechnung TYP'!Q170)</f>
        <v/>
      </c>
      <c r="U174" s="35" t="str">
        <f>IF(ISERROR('Berechnung TYP'!G170)=TRUE,"",'Berechnung TYP'!G170)</f>
        <v/>
      </c>
      <c r="V174" s="35" t="str">
        <f>IF(ISERROR('Berechnung TYP'!H170)=TRUE,"",'Berechnung TYP'!H170)</f>
        <v/>
      </c>
      <c r="W174" s="36" t="str">
        <f>IF(ISERROR('Berechnung TYP'!I170)=TRUE,"",'Berechnung TYP'!I170)</f>
        <v/>
      </c>
      <c r="X174" s="70"/>
    </row>
    <row r="175" spans="1:24" x14ac:dyDescent="0.25">
      <c r="A175" s="45">
        <v>167</v>
      </c>
      <c r="B175" s="40" t="str">
        <f>IF(Urliste!B172&lt;&gt;0,Urliste!B172,"")</f>
        <v/>
      </c>
      <c r="C175" s="45" t="str">
        <f t="shared" si="8"/>
        <v/>
      </c>
      <c r="D175" s="45" t="str">
        <f>IF(Urliste!C172&lt;&gt;0,Urliste!C172,"")</f>
        <v/>
      </c>
      <c r="E175" s="40" t="str">
        <f>IF(OR(D175="m",D175="w"),Urliste!$D172+Urliste!$J172+Urliste!$P172+Urliste!$V172+Urliste!$AB172+Urliste!$AH172+Urliste!$AN172+Urliste!$AT172+Urliste!$AZ172+Urliste!$BF172,"")</f>
        <v/>
      </c>
      <c r="F175" s="35" t="str">
        <f>IF(OR(D175="m",D175="w"),Urliste!$E172+Urliste!$K172+Urliste!$Q172+Urliste!$W172+Urliste!$AC172+Urliste!$AI172+Urliste!$AO172+Urliste!$AU172+Urliste!$BA172+Urliste!$BG172,"")</f>
        <v/>
      </c>
      <c r="G175" s="35" t="str">
        <f>IF(OR(D175="m",D175="w"),Urliste!$F172+Urliste!$L172+Urliste!$R172+Urliste!$X172+Urliste!$AD172+Urliste!$AJ172+Urliste!$AP172+Urliste!$AV172+Urliste!$BB172+Urliste!$BH172,"")</f>
        <v/>
      </c>
      <c r="H175" s="35" t="str">
        <f>IF(OR(D175="m",D175="w"),Urliste!$G172+Urliste!$M172+Urliste!$S172+Urliste!$Y172+Urliste!$AE172+Urliste!$AK172+Urliste!$AQ172+Urliste!$AW172+Urliste!$BC172+Urliste!$BI172,"")</f>
        <v/>
      </c>
      <c r="I175" s="35" t="str">
        <f>IF(OR(D175="m",D175="w"),Urliste!$H172+Urliste!$N172+Urliste!$T172+Urliste!$Z172+Urliste!$AF172+Urliste!$AL172+Urliste!$AR172+Urliste!$AX172+Urliste!$BD172+Urliste!$BJ172,"")</f>
        <v/>
      </c>
      <c r="J175" s="36" t="str">
        <f>IF(OR(D175="m",D175="w"),Urliste!$I172+Urliste!$O172+Urliste!$U172+Urliste!$AA172+Urliste!$AG172+Urliste!$AM172+Urliste!$AS172+Urliste!$AY172+Urliste!$BE172+Urliste!$BK172,"")</f>
        <v/>
      </c>
      <c r="K175" s="35"/>
      <c r="L175" s="40" t="str">
        <f>IF(E175="","",IF($D175="m",VLOOKUP(E175,'RW-&gt;SW'!$A$4:$G$44,2,TRUE),VLOOKUP(E175,'RW-&gt;SW'!$H$4:$N$44,2,TRUE)))</f>
        <v/>
      </c>
      <c r="M175" s="35" t="str">
        <f>IF(F175="","",IF($D175="m",VLOOKUP(F175,'RW-&gt;SW'!$A$4:$G$44,3,TRUE),VLOOKUP(F175,'RW-&gt;SW'!$H$4:$N$44,3,TRUE)))</f>
        <v/>
      </c>
      <c r="N175" s="35" t="str">
        <f>IF(G175="","",IF($D175="m",VLOOKUP(G175,'RW-&gt;SW'!$A$4:$G$44,4,TRUE),VLOOKUP(G175,'RW-&gt;SW'!$H$4:$N$44,4,TRUE)))</f>
        <v/>
      </c>
      <c r="O175" s="35" t="str">
        <f>IF(H175="","",IF($D175="m",VLOOKUP(H175,'RW-&gt;SW'!$A$4:$G$44,5,TRUE),VLOOKUP(H175,'RW-&gt;SW'!$H$4:$N$44,5,TRUE)))</f>
        <v/>
      </c>
      <c r="P175" s="35" t="str">
        <f>IF(I175="","",IF($D175="m",VLOOKUP(I175,'RW-&gt;SW'!$A$4:$G$44,6,TRUE),VLOOKUP(I175,'RW-&gt;SW'!$H$4:$N$44,6,TRUE)))</f>
        <v/>
      </c>
      <c r="Q175" s="36" t="str">
        <f>IF(J175="","",IF($D175="m",VLOOKUP(J175,'RW-&gt;SW'!$A$4:$G$44,7,TRUE),VLOOKUP(J175,'RW-&gt;SW'!$H$4:$N$44,7,TRUE)))</f>
        <v/>
      </c>
      <c r="R175" s="40" t="str">
        <f t="shared" si="7"/>
        <v/>
      </c>
      <c r="S175" s="36" t="str">
        <f>IF(R175="","",VLOOKUP($R175,'RW-&gt;SW'!$P$3:$Q$46,2,TRUE))</f>
        <v/>
      </c>
      <c r="T175" s="89" t="str">
        <f>IF(ISERROR('Berechnung TYP'!Q171)=TRUE,"",'Berechnung TYP'!Q171)</f>
        <v/>
      </c>
      <c r="U175" s="35" t="str">
        <f>IF(ISERROR('Berechnung TYP'!G171)=TRUE,"",'Berechnung TYP'!G171)</f>
        <v/>
      </c>
      <c r="V175" s="35" t="str">
        <f>IF(ISERROR('Berechnung TYP'!H171)=TRUE,"",'Berechnung TYP'!H171)</f>
        <v/>
      </c>
      <c r="W175" s="36" t="str">
        <f>IF(ISERROR('Berechnung TYP'!I171)=TRUE,"",'Berechnung TYP'!I171)</f>
        <v/>
      </c>
      <c r="X175" s="70"/>
    </row>
    <row r="176" spans="1:24" x14ac:dyDescent="0.25">
      <c r="A176" s="45">
        <v>168</v>
      </c>
      <c r="B176" s="40" t="str">
        <f>IF(Urliste!B173&lt;&gt;0,Urliste!B173,"")</f>
        <v/>
      </c>
      <c r="C176" s="45" t="str">
        <f t="shared" si="8"/>
        <v/>
      </c>
      <c r="D176" s="45" t="str">
        <f>IF(Urliste!C173&lt;&gt;0,Urliste!C173,"")</f>
        <v/>
      </c>
      <c r="E176" s="40" t="str">
        <f>IF(OR(D176="m",D176="w"),Urliste!$D173+Urliste!$J173+Urliste!$P173+Urliste!$V173+Urliste!$AB173+Urliste!$AH173+Urliste!$AN173+Urliste!$AT173+Urliste!$AZ173+Urliste!$BF173,"")</f>
        <v/>
      </c>
      <c r="F176" s="35" t="str">
        <f>IF(OR(D176="m",D176="w"),Urliste!$E173+Urliste!$K173+Urliste!$Q173+Urliste!$W173+Urliste!$AC173+Urliste!$AI173+Urliste!$AO173+Urliste!$AU173+Urliste!$BA173+Urliste!$BG173,"")</f>
        <v/>
      </c>
      <c r="G176" s="35" t="str">
        <f>IF(OR(D176="m",D176="w"),Urliste!$F173+Urliste!$L173+Urliste!$R173+Urliste!$X173+Urliste!$AD173+Urliste!$AJ173+Urliste!$AP173+Urliste!$AV173+Urliste!$BB173+Urliste!$BH173,"")</f>
        <v/>
      </c>
      <c r="H176" s="35" t="str">
        <f>IF(OR(D176="m",D176="w"),Urliste!$G173+Urliste!$M173+Urliste!$S173+Urliste!$Y173+Urliste!$AE173+Urliste!$AK173+Urliste!$AQ173+Urliste!$AW173+Urliste!$BC173+Urliste!$BI173,"")</f>
        <v/>
      </c>
      <c r="I176" s="35" t="str">
        <f>IF(OR(D176="m",D176="w"),Urliste!$H173+Urliste!$N173+Urliste!$T173+Urliste!$Z173+Urliste!$AF173+Urliste!$AL173+Urliste!$AR173+Urliste!$AX173+Urliste!$BD173+Urliste!$BJ173,"")</f>
        <v/>
      </c>
      <c r="J176" s="36" t="str">
        <f>IF(OR(D176="m",D176="w"),Urliste!$I173+Urliste!$O173+Urliste!$U173+Urliste!$AA173+Urliste!$AG173+Urliste!$AM173+Urliste!$AS173+Urliste!$AY173+Urliste!$BE173+Urliste!$BK173,"")</f>
        <v/>
      </c>
      <c r="K176" s="35"/>
      <c r="L176" s="40" t="str">
        <f>IF(E176="","",IF($D176="m",VLOOKUP(E176,'RW-&gt;SW'!$A$4:$G$44,2,TRUE),VLOOKUP(E176,'RW-&gt;SW'!$H$4:$N$44,2,TRUE)))</f>
        <v/>
      </c>
      <c r="M176" s="35" t="str">
        <f>IF(F176="","",IF($D176="m",VLOOKUP(F176,'RW-&gt;SW'!$A$4:$G$44,3,TRUE),VLOOKUP(F176,'RW-&gt;SW'!$H$4:$N$44,3,TRUE)))</f>
        <v/>
      </c>
      <c r="N176" s="35" t="str">
        <f>IF(G176="","",IF($D176="m",VLOOKUP(G176,'RW-&gt;SW'!$A$4:$G$44,4,TRUE),VLOOKUP(G176,'RW-&gt;SW'!$H$4:$N$44,4,TRUE)))</f>
        <v/>
      </c>
      <c r="O176" s="35" t="str">
        <f>IF(H176="","",IF($D176="m",VLOOKUP(H176,'RW-&gt;SW'!$A$4:$G$44,5,TRUE),VLOOKUP(H176,'RW-&gt;SW'!$H$4:$N$44,5,TRUE)))</f>
        <v/>
      </c>
      <c r="P176" s="35" t="str">
        <f>IF(I176="","",IF($D176="m",VLOOKUP(I176,'RW-&gt;SW'!$A$4:$G$44,6,TRUE),VLOOKUP(I176,'RW-&gt;SW'!$H$4:$N$44,6,TRUE)))</f>
        <v/>
      </c>
      <c r="Q176" s="36" t="str">
        <f>IF(J176="","",IF($D176="m",VLOOKUP(J176,'RW-&gt;SW'!$A$4:$G$44,7,TRUE),VLOOKUP(J176,'RW-&gt;SW'!$H$4:$N$44,7,TRUE)))</f>
        <v/>
      </c>
      <c r="R176" s="40" t="str">
        <f t="shared" si="7"/>
        <v/>
      </c>
      <c r="S176" s="36" t="str">
        <f>IF(R176="","",VLOOKUP($R176,'RW-&gt;SW'!$P$3:$Q$46,2,TRUE))</f>
        <v/>
      </c>
      <c r="T176" s="89" t="str">
        <f>IF(ISERROR('Berechnung TYP'!Q172)=TRUE,"",'Berechnung TYP'!Q172)</f>
        <v/>
      </c>
      <c r="U176" s="35" t="str">
        <f>IF(ISERROR('Berechnung TYP'!G172)=TRUE,"",'Berechnung TYP'!G172)</f>
        <v/>
      </c>
      <c r="V176" s="35" t="str">
        <f>IF(ISERROR('Berechnung TYP'!H172)=TRUE,"",'Berechnung TYP'!H172)</f>
        <v/>
      </c>
      <c r="W176" s="36" t="str">
        <f>IF(ISERROR('Berechnung TYP'!I172)=TRUE,"",'Berechnung TYP'!I172)</f>
        <v/>
      </c>
      <c r="X176" s="70"/>
    </row>
    <row r="177" spans="1:24" x14ac:dyDescent="0.25">
      <c r="A177" s="45">
        <v>169</v>
      </c>
      <c r="B177" s="40" t="str">
        <f>IF(Urliste!B174&lt;&gt;0,Urliste!B174,"")</f>
        <v/>
      </c>
      <c r="C177" s="45" t="str">
        <f t="shared" si="8"/>
        <v/>
      </c>
      <c r="D177" s="45" t="str">
        <f>IF(Urliste!C174&lt;&gt;0,Urliste!C174,"")</f>
        <v/>
      </c>
      <c r="E177" s="40" t="str">
        <f>IF(OR(D177="m",D177="w"),Urliste!$D174+Urliste!$J174+Urliste!$P174+Urliste!$V174+Urliste!$AB174+Urliste!$AH174+Urliste!$AN174+Urliste!$AT174+Urliste!$AZ174+Urliste!$BF174,"")</f>
        <v/>
      </c>
      <c r="F177" s="35" t="str">
        <f>IF(OR(D177="m",D177="w"),Urliste!$E174+Urliste!$K174+Urliste!$Q174+Urliste!$W174+Urliste!$AC174+Urliste!$AI174+Urliste!$AO174+Urliste!$AU174+Urliste!$BA174+Urliste!$BG174,"")</f>
        <v/>
      </c>
      <c r="G177" s="35" t="str">
        <f>IF(OR(D177="m",D177="w"),Urliste!$F174+Urliste!$L174+Urliste!$R174+Urliste!$X174+Urliste!$AD174+Urliste!$AJ174+Urliste!$AP174+Urliste!$AV174+Urliste!$BB174+Urliste!$BH174,"")</f>
        <v/>
      </c>
      <c r="H177" s="35" t="str">
        <f>IF(OR(D177="m",D177="w"),Urliste!$G174+Urliste!$M174+Urliste!$S174+Urliste!$Y174+Urliste!$AE174+Urliste!$AK174+Urliste!$AQ174+Urliste!$AW174+Urliste!$BC174+Urliste!$BI174,"")</f>
        <v/>
      </c>
      <c r="I177" s="35" t="str">
        <f>IF(OR(D177="m",D177="w"),Urliste!$H174+Urliste!$N174+Urliste!$T174+Urliste!$Z174+Urliste!$AF174+Urliste!$AL174+Urliste!$AR174+Urliste!$AX174+Urliste!$BD174+Urliste!$BJ174,"")</f>
        <v/>
      </c>
      <c r="J177" s="36" t="str">
        <f>IF(OR(D177="m",D177="w"),Urliste!$I174+Urliste!$O174+Urliste!$U174+Urliste!$AA174+Urliste!$AG174+Urliste!$AM174+Urliste!$AS174+Urliste!$AY174+Urliste!$BE174+Urliste!$BK174,"")</f>
        <v/>
      </c>
      <c r="K177" s="35"/>
      <c r="L177" s="40" t="str">
        <f>IF(E177="","",IF($D177="m",VLOOKUP(E177,'RW-&gt;SW'!$A$4:$G$44,2,TRUE),VLOOKUP(E177,'RW-&gt;SW'!$H$4:$N$44,2,TRUE)))</f>
        <v/>
      </c>
      <c r="M177" s="35" t="str">
        <f>IF(F177="","",IF($D177="m",VLOOKUP(F177,'RW-&gt;SW'!$A$4:$G$44,3,TRUE),VLOOKUP(F177,'RW-&gt;SW'!$H$4:$N$44,3,TRUE)))</f>
        <v/>
      </c>
      <c r="N177" s="35" t="str">
        <f>IF(G177="","",IF($D177="m",VLOOKUP(G177,'RW-&gt;SW'!$A$4:$G$44,4,TRUE),VLOOKUP(G177,'RW-&gt;SW'!$H$4:$N$44,4,TRUE)))</f>
        <v/>
      </c>
      <c r="O177" s="35" t="str">
        <f>IF(H177="","",IF($D177="m",VLOOKUP(H177,'RW-&gt;SW'!$A$4:$G$44,5,TRUE),VLOOKUP(H177,'RW-&gt;SW'!$H$4:$N$44,5,TRUE)))</f>
        <v/>
      </c>
      <c r="P177" s="35" t="str">
        <f>IF(I177="","",IF($D177="m",VLOOKUP(I177,'RW-&gt;SW'!$A$4:$G$44,6,TRUE),VLOOKUP(I177,'RW-&gt;SW'!$H$4:$N$44,6,TRUE)))</f>
        <v/>
      </c>
      <c r="Q177" s="36" t="str">
        <f>IF(J177="","",IF($D177="m",VLOOKUP(J177,'RW-&gt;SW'!$A$4:$G$44,7,TRUE),VLOOKUP(J177,'RW-&gt;SW'!$H$4:$N$44,7,TRUE)))</f>
        <v/>
      </c>
      <c r="R177" s="40" t="str">
        <f t="shared" si="7"/>
        <v/>
      </c>
      <c r="S177" s="36" t="str">
        <f>IF(R177="","",VLOOKUP($R177,'RW-&gt;SW'!$P$3:$Q$46,2,TRUE))</f>
        <v/>
      </c>
      <c r="T177" s="89" t="str">
        <f>IF(ISERROR('Berechnung TYP'!Q173)=TRUE,"",'Berechnung TYP'!Q173)</f>
        <v/>
      </c>
      <c r="U177" s="35" t="str">
        <f>IF(ISERROR('Berechnung TYP'!G173)=TRUE,"",'Berechnung TYP'!G173)</f>
        <v/>
      </c>
      <c r="V177" s="35" t="str">
        <f>IF(ISERROR('Berechnung TYP'!H173)=TRUE,"",'Berechnung TYP'!H173)</f>
        <v/>
      </c>
      <c r="W177" s="36" t="str">
        <f>IF(ISERROR('Berechnung TYP'!I173)=TRUE,"",'Berechnung TYP'!I173)</f>
        <v/>
      </c>
      <c r="X177" s="70"/>
    </row>
    <row r="178" spans="1:24" x14ac:dyDescent="0.25">
      <c r="A178" s="45">
        <v>170</v>
      </c>
      <c r="B178" s="40" t="str">
        <f>IF(Urliste!B175&lt;&gt;0,Urliste!B175,"")</f>
        <v/>
      </c>
      <c r="C178" s="45" t="str">
        <f t="shared" si="8"/>
        <v/>
      </c>
      <c r="D178" s="45" t="str">
        <f>IF(Urliste!C175&lt;&gt;0,Urliste!C175,"")</f>
        <v/>
      </c>
      <c r="E178" s="40" t="str">
        <f>IF(OR(D178="m",D178="w"),Urliste!$D175+Urliste!$J175+Urliste!$P175+Urliste!$V175+Urliste!$AB175+Urliste!$AH175+Urliste!$AN175+Urliste!$AT175+Urliste!$AZ175+Urliste!$BF175,"")</f>
        <v/>
      </c>
      <c r="F178" s="35" t="str">
        <f>IF(OR(D178="m",D178="w"),Urliste!$E175+Urliste!$K175+Urliste!$Q175+Urliste!$W175+Urliste!$AC175+Urliste!$AI175+Urliste!$AO175+Urliste!$AU175+Urliste!$BA175+Urliste!$BG175,"")</f>
        <v/>
      </c>
      <c r="G178" s="35" t="str">
        <f>IF(OR(D178="m",D178="w"),Urliste!$F175+Urliste!$L175+Urliste!$R175+Urliste!$X175+Urliste!$AD175+Urliste!$AJ175+Urliste!$AP175+Urliste!$AV175+Urliste!$BB175+Urliste!$BH175,"")</f>
        <v/>
      </c>
      <c r="H178" s="35" t="str">
        <f>IF(OR(D178="m",D178="w"),Urliste!$G175+Urliste!$M175+Urliste!$S175+Urliste!$Y175+Urliste!$AE175+Urliste!$AK175+Urliste!$AQ175+Urliste!$AW175+Urliste!$BC175+Urliste!$BI175,"")</f>
        <v/>
      </c>
      <c r="I178" s="35" t="str">
        <f>IF(OR(D178="m",D178="w"),Urliste!$H175+Urliste!$N175+Urliste!$T175+Urliste!$Z175+Urliste!$AF175+Urliste!$AL175+Urliste!$AR175+Urliste!$AX175+Urliste!$BD175+Urliste!$BJ175,"")</f>
        <v/>
      </c>
      <c r="J178" s="36" t="str">
        <f>IF(OR(D178="m",D178="w"),Urliste!$I175+Urliste!$O175+Urliste!$U175+Urliste!$AA175+Urliste!$AG175+Urliste!$AM175+Urliste!$AS175+Urliste!$AY175+Urliste!$BE175+Urliste!$BK175,"")</f>
        <v/>
      </c>
      <c r="K178" s="35"/>
      <c r="L178" s="40" t="str">
        <f>IF(E178="","",IF($D178="m",VLOOKUP(E178,'RW-&gt;SW'!$A$4:$G$44,2,TRUE),VLOOKUP(E178,'RW-&gt;SW'!$H$4:$N$44,2,TRUE)))</f>
        <v/>
      </c>
      <c r="M178" s="35" t="str">
        <f>IF(F178="","",IF($D178="m",VLOOKUP(F178,'RW-&gt;SW'!$A$4:$G$44,3,TRUE),VLOOKUP(F178,'RW-&gt;SW'!$H$4:$N$44,3,TRUE)))</f>
        <v/>
      </c>
      <c r="N178" s="35" t="str">
        <f>IF(G178="","",IF($D178="m",VLOOKUP(G178,'RW-&gt;SW'!$A$4:$G$44,4,TRUE),VLOOKUP(G178,'RW-&gt;SW'!$H$4:$N$44,4,TRUE)))</f>
        <v/>
      </c>
      <c r="O178" s="35" t="str">
        <f>IF(H178="","",IF($D178="m",VLOOKUP(H178,'RW-&gt;SW'!$A$4:$G$44,5,TRUE),VLOOKUP(H178,'RW-&gt;SW'!$H$4:$N$44,5,TRUE)))</f>
        <v/>
      </c>
      <c r="P178" s="35" t="str">
        <f>IF(I178="","",IF($D178="m",VLOOKUP(I178,'RW-&gt;SW'!$A$4:$G$44,6,TRUE),VLOOKUP(I178,'RW-&gt;SW'!$H$4:$N$44,6,TRUE)))</f>
        <v/>
      </c>
      <c r="Q178" s="36" t="str">
        <f>IF(J178="","",IF($D178="m",VLOOKUP(J178,'RW-&gt;SW'!$A$4:$G$44,7,TRUE),VLOOKUP(J178,'RW-&gt;SW'!$H$4:$N$44,7,TRUE)))</f>
        <v/>
      </c>
      <c r="R178" s="40" t="str">
        <f t="shared" si="7"/>
        <v/>
      </c>
      <c r="S178" s="36" t="str">
        <f>IF(R178="","",VLOOKUP($R178,'RW-&gt;SW'!$P$3:$Q$46,2,TRUE))</f>
        <v/>
      </c>
      <c r="T178" s="89" t="str">
        <f>IF(ISERROR('Berechnung TYP'!Q174)=TRUE,"",'Berechnung TYP'!Q174)</f>
        <v/>
      </c>
      <c r="U178" s="35" t="str">
        <f>IF(ISERROR('Berechnung TYP'!G174)=TRUE,"",'Berechnung TYP'!G174)</f>
        <v/>
      </c>
      <c r="V178" s="35" t="str">
        <f>IF(ISERROR('Berechnung TYP'!H174)=TRUE,"",'Berechnung TYP'!H174)</f>
        <v/>
      </c>
      <c r="W178" s="36" t="str">
        <f>IF(ISERROR('Berechnung TYP'!I174)=TRUE,"",'Berechnung TYP'!I174)</f>
        <v/>
      </c>
      <c r="X178" s="70"/>
    </row>
    <row r="179" spans="1:24" x14ac:dyDescent="0.25">
      <c r="A179" s="45">
        <v>171</v>
      </c>
      <c r="B179" s="40" t="str">
        <f>IF(Urliste!B176&lt;&gt;0,Urliste!B176,"")</f>
        <v/>
      </c>
      <c r="C179" s="45" t="str">
        <f t="shared" si="8"/>
        <v/>
      </c>
      <c r="D179" s="45" t="str">
        <f>IF(Urliste!C176&lt;&gt;0,Urliste!C176,"")</f>
        <v/>
      </c>
      <c r="E179" s="40" t="str">
        <f>IF(OR(D179="m",D179="w"),Urliste!$D176+Urliste!$J176+Urliste!$P176+Urliste!$V176+Urliste!$AB176+Urliste!$AH176+Urliste!$AN176+Urliste!$AT176+Urliste!$AZ176+Urliste!$BF176,"")</f>
        <v/>
      </c>
      <c r="F179" s="35" t="str">
        <f>IF(OR(D179="m",D179="w"),Urliste!$E176+Urliste!$K176+Urliste!$Q176+Urliste!$W176+Urliste!$AC176+Urliste!$AI176+Urliste!$AO176+Urliste!$AU176+Urliste!$BA176+Urliste!$BG176,"")</f>
        <v/>
      </c>
      <c r="G179" s="35" t="str">
        <f>IF(OR(D179="m",D179="w"),Urliste!$F176+Urliste!$L176+Urliste!$R176+Urliste!$X176+Urliste!$AD176+Urliste!$AJ176+Urliste!$AP176+Urliste!$AV176+Urliste!$BB176+Urliste!$BH176,"")</f>
        <v/>
      </c>
      <c r="H179" s="35" t="str">
        <f>IF(OR(D179="m",D179="w"),Urliste!$G176+Urliste!$M176+Urliste!$S176+Urliste!$Y176+Urliste!$AE176+Urliste!$AK176+Urliste!$AQ176+Urliste!$AW176+Urliste!$BC176+Urliste!$BI176,"")</f>
        <v/>
      </c>
      <c r="I179" s="35" t="str">
        <f>IF(OR(D179="m",D179="w"),Urliste!$H176+Urliste!$N176+Urliste!$T176+Urliste!$Z176+Urliste!$AF176+Urliste!$AL176+Urliste!$AR176+Urliste!$AX176+Urliste!$BD176+Urliste!$BJ176,"")</f>
        <v/>
      </c>
      <c r="J179" s="36" t="str">
        <f>IF(OR(D179="m",D179="w"),Urliste!$I176+Urliste!$O176+Urliste!$U176+Urliste!$AA176+Urliste!$AG176+Urliste!$AM176+Urliste!$AS176+Urliste!$AY176+Urliste!$BE176+Urliste!$BK176,"")</f>
        <v/>
      </c>
      <c r="K179" s="35"/>
      <c r="L179" s="40" t="str">
        <f>IF(E179="","",IF($D179="m",VLOOKUP(E179,'RW-&gt;SW'!$A$4:$G$44,2,TRUE),VLOOKUP(E179,'RW-&gt;SW'!$H$4:$N$44,2,TRUE)))</f>
        <v/>
      </c>
      <c r="M179" s="35" t="str">
        <f>IF(F179="","",IF($D179="m",VLOOKUP(F179,'RW-&gt;SW'!$A$4:$G$44,3,TRUE),VLOOKUP(F179,'RW-&gt;SW'!$H$4:$N$44,3,TRUE)))</f>
        <v/>
      </c>
      <c r="N179" s="35" t="str">
        <f>IF(G179="","",IF($D179="m",VLOOKUP(G179,'RW-&gt;SW'!$A$4:$G$44,4,TRUE),VLOOKUP(G179,'RW-&gt;SW'!$H$4:$N$44,4,TRUE)))</f>
        <v/>
      </c>
      <c r="O179" s="35" t="str">
        <f>IF(H179="","",IF($D179="m",VLOOKUP(H179,'RW-&gt;SW'!$A$4:$G$44,5,TRUE),VLOOKUP(H179,'RW-&gt;SW'!$H$4:$N$44,5,TRUE)))</f>
        <v/>
      </c>
      <c r="P179" s="35" t="str">
        <f>IF(I179="","",IF($D179="m",VLOOKUP(I179,'RW-&gt;SW'!$A$4:$G$44,6,TRUE),VLOOKUP(I179,'RW-&gt;SW'!$H$4:$N$44,6,TRUE)))</f>
        <v/>
      </c>
      <c r="Q179" s="36" t="str">
        <f>IF(J179="","",IF($D179="m",VLOOKUP(J179,'RW-&gt;SW'!$A$4:$G$44,7,TRUE),VLOOKUP(J179,'RW-&gt;SW'!$H$4:$N$44,7,TRUE)))</f>
        <v/>
      </c>
      <c r="R179" s="40" t="str">
        <f t="shared" si="7"/>
        <v/>
      </c>
      <c r="S179" s="36" t="str">
        <f>IF(R179="","",VLOOKUP($R179,'RW-&gt;SW'!$P$3:$Q$46,2,TRUE))</f>
        <v/>
      </c>
      <c r="T179" s="89" t="str">
        <f>IF(ISERROR('Berechnung TYP'!Q175)=TRUE,"",'Berechnung TYP'!Q175)</f>
        <v/>
      </c>
      <c r="U179" s="35" t="str">
        <f>IF(ISERROR('Berechnung TYP'!G175)=TRUE,"",'Berechnung TYP'!G175)</f>
        <v/>
      </c>
      <c r="V179" s="35" t="str">
        <f>IF(ISERROR('Berechnung TYP'!H175)=TRUE,"",'Berechnung TYP'!H175)</f>
        <v/>
      </c>
      <c r="W179" s="36" t="str">
        <f>IF(ISERROR('Berechnung TYP'!I175)=TRUE,"",'Berechnung TYP'!I175)</f>
        <v/>
      </c>
      <c r="X179" s="70"/>
    </row>
    <row r="180" spans="1:24" x14ac:dyDescent="0.25">
      <c r="A180" s="45">
        <v>172</v>
      </c>
      <c r="B180" s="40" t="str">
        <f>IF(Urliste!B177&lt;&gt;0,Urliste!B177,"")</f>
        <v/>
      </c>
      <c r="C180" s="45" t="str">
        <f t="shared" si="8"/>
        <v/>
      </c>
      <c r="D180" s="45" t="str">
        <f>IF(Urliste!C177&lt;&gt;0,Urliste!C177,"")</f>
        <v/>
      </c>
      <c r="E180" s="40" t="str">
        <f>IF(OR(D180="m",D180="w"),Urliste!$D177+Urliste!$J177+Urliste!$P177+Urliste!$V177+Urliste!$AB177+Urliste!$AH177+Urliste!$AN177+Urliste!$AT177+Urliste!$AZ177+Urliste!$BF177,"")</f>
        <v/>
      </c>
      <c r="F180" s="35" t="str">
        <f>IF(OR(D180="m",D180="w"),Urliste!$E177+Urliste!$K177+Urliste!$Q177+Urliste!$W177+Urliste!$AC177+Urliste!$AI177+Urliste!$AO177+Urliste!$AU177+Urliste!$BA177+Urliste!$BG177,"")</f>
        <v/>
      </c>
      <c r="G180" s="35" t="str">
        <f>IF(OR(D180="m",D180="w"),Urliste!$F177+Urliste!$L177+Urliste!$R177+Urliste!$X177+Urliste!$AD177+Urliste!$AJ177+Urliste!$AP177+Urliste!$AV177+Urliste!$BB177+Urliste!$BH177,"")</f>
        <v/>
      </c>
      <c r="H180" s="35" t="str">
        <f>IF(OR(D180="m",D180="w"),Urliste!$G177+Urliste!$M177+Urliste!$S177+Urliste!$Y177+Urliste!$AE177+Urliste!$AK177+Urliste!$AQ177+Urliste!$AW177+Urliste!$BC177+Urliste!$BI177,"")</f>
        <v/>
      </c>
      <c r="I180" s="35" t="str">
        <f>IF(OR(D180="m",D180="w"),Urliste!$H177+Urliste!$N177+Urliste!$T177+Urliste!$Z177+Urliste!$AF177+Urliste!$AL177+Urliste!$AR177+Urliste!$AX177+Urliste!$BD177+Urliste!$BJ177,"")</f>
        <v/>
      </c>
      <c r="J180" s="36" t="str">
        <f>IF(OR(D180="m",D180="w"),Urliste!$I177+Urliste!$O177+Urliste!$U177+Urliste!$AA177+Urliste!$AG177+Urliste!$AM177+Urliste!$AS177+Urliste!$AY177+Urliste!$BE177+Urliste!$BK177,"")</f>
        <v/>
      </c>
      <c r="K180" s="35"/>
      <c r="L180" s="40" t="str">
        <f>IF(E180="","",IF($D180="m",VLOOKUP(E180,'RW-&gt;SW'!$A$4:$G$44,2,TRUE),VLOOKUP(E180,'RW-&gt;SW'!$H$4:$N$44,2,TRUE)))</f>
        <v/>
      </c>
      <c r="M180" s="35" t="str">
        <f>IF(F180="","",IF($D180="m",VLOOKUP(F180,'RW-&gt;SW'!$A$4:$G$44,3,TRUE),VLOOKUP(F180,'RW-&gt;SW'!$H$4:$N$44,3,TRUE)))</f>
        <v/>
      </c>
      <c r="N180" s="35" t="str">
        <f>IF(G180="","",IF($D180="m",VLOOKUP(G180,'RW-&gt;SW'!$A$4:$G$44,4,TRUE),VLOOKUP(G180,'RW-&gt;SW'!$H$4:$N$44,4,TRUE)))</f>
        <v/>
      </c>
      <c r="O180" s="35" t="str">
        <f>IF(H180="","",IF($D180="m",VLOOKUP(H180,'RW-&gt;SW'!$A$4:$G$44,5,TRUE),VLOOKUP(H180,'RW-&gt;SW'!$H$4:$N$44,5,TRUE)))</f>
        <v/>
      </c>
      <c r="P180" s="35" t="str">
        <f>IF(I180="","",IF($D180="m",VLOOKUP(I180,'RW-&gt;SW'!$A$4:$G$44,6,TRUE),VLOOKUP(I180,'RW-&gt;SW'!$H$4:$N$44,6,TRUE)))</f>
        <v/>
      </c>
      <c r="Q180" s="36" t="str">
        <f>IF(J180="","",IF($D180="m",VLOOKUP(J180,'RW-&gt;SW'!$A$4:$G$44,7,TRUE),VLOOKUP(J180,'RW-&gt;SW'!$H$4:$N$44,7,TRUE)))</f>
        <v/>
      </c>
      <c r="R180" s="40" t="str">
        <f t="shared" si="7"/>
        <v/>
      </c>
      <c r="S180" s="36" t="str">
        <f>IF(R180="","",VLOOKUP($R180,'RW-&gt;SW'!$P$3:$Q$46,2,TRUE))</f>
        <v/>
      </c>
      <c r="T180" s="89" t="str">
        <f>IF(ISERROR('Berechnung TYP'!Q176)=TRUE,"",'Berechnung TYP'!Q176)</f>
        <v/>
      </c>
      <c r="U180" s="35" t="str">
        <f>IF(ISERROR('Berechnung TYP'!G176)=TRUE,"",'Berechnung TYP'!G176)</f>
        <v/>
      </c>
      <c r="V180" s="35" t="str">
        <f>IF(ISERROR('Berechnung TYP'!H176)=TRUE,"",'Berechnung TYP'!H176)</f>
        <v/>
      </c>
      <c r="W180" s="36" t="str">
        <f>IF(ISERROR('Berechnung TYP'!I176)=TRUE,"",'Berechnung TYP'!I176)</f>
        <v/>
      </c>
      <c r="X180" s="70"/>
    </row>
    <row r="181" spans="1:24" x14ac:dyDescent="0.25">
      <c r="A181" s="45">
        <v>173</v>
      </c>
      <c r="B181" s="40" t="str">
        <f>IF(Urliste!B178&lt;&gt;0,Urliste!B178,"")</f>
        <v/>
      </c>
      <c r="C181" s="45" t="str">
        <f t="shared" si="8"/>
        <v/>
      </c>
      <c r="D181" s="45" t="str">
        <f>IF(Urliste!C178&lt;&gt;0,Urliste!C178,"")</f>
        <v/>
      </c>
      <c r="E181" s="40" t="str">
        <f>IF(OR(D181="m",D181="w"),Urliste!$D178+Urliste!$J178+Urliste!$P178+Urliste!$V178+Urliste!$AB178+Urliste!$AH178+Urliste!$AN178+Urliste!$AT178+Urliste!$AZ178+Urliste!$BF178,"")</f>
        <v/>
      </c>
      <c r="F181" s="35" t="str">
        <f>IF(OR(D181="m",D181="w"),Urliste!$E178+Urliste!$K178+Urliste!$Q178+Urliste!$W178+Urliste!$AC178+Urliste!$AI178+Urliste!$AO178+Urliste!$AU178+Urliste!$BA178+Urliste!$BG178,"")</f>
        <v/>
      </c>
      <c r="G181" s="35" t="str">
        <f>IF(OR(D181="m",D181="w"),Urliste!$F178+Urliste!$L178+Urliste!$R178+Urliste!$X178+Urliste!$AD178+Urliste!$AJ178+Urliste!$AP178+Urliste!$AV178+Urliste!$BB178+Urliste!$BH178,"")</f>
        <v/>
      </c>
      <c r="H181" s="35" t="str">
        <f>IF(OR(D181="m",D181="w"),Urliste!$G178+Urliste!$M178+Urliste!$S178+Urliste!$Y178+Urliste!$AE178+Urliste!$AK178+Urliste!$AQ178+Urliste!$AW178+Urliste!$BC178+Urliste!$BI178,"")</f>
        <v/>
      </c>
      <c r="I181" s="35" t="str">
        <f>IF(OR(D181="m",D181="w"),Urliste!$H178+Urliste!$N178+Urliste!$T178+Urliste!$Z178+Urliste!$AF178+Urliste!$AL178+Urliste!$AR178+Urliste!$AX178+Urliste!$BD178+Urliste!$BJ178,"")</f>
        <v/>
      </c>
      <c r="J181" s="36" t="str">
        <f>IF(OR(D181="m",D181="w"),Urliste!$I178+Urliste!$O178+Urliste!$U178+Urliste!$AA178+Urliste!$AG178+Urliste!$AM178+Urliste!$AS178+Urliste!$AY178+Urliste!$BE178+Urliste!$BK178,"")</f>
        <v/>
      </c>
      <c r="K181" s="35"/>
      <c r="L181" s="40" t="str">
        <f>IF(E181="","",IF($D181="m",VLOOKUP(E181,'RW-&gt;SW'!$A$4:$G$44,2,TRUE),VLOOKUP(E181,'RW-&gt;SW'!$H$4:$N$44,2,TRUE)))</f>
        <v/>
      </c>
      <c r="M181" s="35" t="str">
        <f>IF(F181="","",IF($D181="m",VLOOKUP(F181,'RW-&gt;SW'!$A$4:$G$44,3,TRUE),VLOOKUP(F181,'RW-&gt;SW'!$H$4:$N$44,3,TRUE)))</f>
        <v/>
      </c>
      <c r="N181" s="35" t="str">
        <f>IF(G181="","",IF($D181="m",VLOOKUP(G181,'RW-&gt;SW'!$A$4:$G$44,4,TRUE),VLOOKUP(G181,'RW-&gt;SW'!$H$4:$N$44,4,TRUE)))</f>
        <v/>
      </c>
      <c r="O181" s="35" t="str">
        <f>IF(H181="","",IF($D181="m",VLOOKUP(H181,'RW-&gt;SW'!$A$4:$G$44,5,TRUE),VLOOKUP(H181,'RW-&gt;SW'!$H$4:$N$44,5,TRUE)))</f>
        <v/>
      </c>
      <c r="P181" s="35" t="str">
        <f>IF(I181="","",IF($D181="m",VLOOKUP(I181,'RW-&gt;SW'!$A$4:$G$44,6,TRUE),VLOOKUP(I181,'RW-&gt;SW'!$H$4:$N$44,6,TRUE)))</f>
        <v/>
      </c>
      <c r="Q181" s="36" t="str">
        <f>IF(J181="","",IF($D181="m",VLOOKUP(J181,'RW-&gt;SW'!$A$4:$G$44,7,TRUE),VLOOKUP(J181,'RW-&gt;SW'!$H$4:$N$44,7,TRUE)))</f>
        <v/>
      </c>
      <c r="R181" s="40" t="str">
        <f t="shared" si="7"/>
        <v/>
      </c>
      <c r="S181" s="36" t="str">
        <f>IF(R181="","",VLOOKUP($R181,'RW-&gt;SW'!$P$3:$Q$46,2,TRUE))</f>
        <v/>
      </c>
      <c r="T181" s="89" t="str">
        <f>IF(ISERROR('Berechnung TYP'!Q177)=TRUE,"",'Berechnung TYP'!Q177)</f>
        <v/>
      </c>
      <c r="U181" s="35" t="str">
        <f>IF(ISERROR('Berechnung TYP'!G177)=TRUE,"",'Berechnung TYP'!G177)</f>
        <v/>
      </c>
      <c r="V181" s="35" t="str">
        <f>IF(ISERROR('Berechnung TYP'!H177)=TRUE,"",'Berechnung TYP'!H177)</f>
        <v/>
      </c>
      <c r="W181" s="36" t="str">
        <f>IF(ISERROR('Berechnung TYP'!I177)=TRUE,"",'Berechnung TYP'!I177)</f>
        <v/>
      </c>
      <c r="X181" s="70"/>
    </row>
    <row r="182" spans="1:24" x14ac:dyDescent="0.25">
      <c r="A182" s="45">
        <v>174</v>
      </c>
      <c r="B182" s="40" t="str">
        <f>IF(Urliste!B179&lt;&gt;0,Urliste!B179,"")</f>
        <v/>
      </c>
      <c r="C182" s="45" t="str">
        <f t="shared" si="8"/>
        <v/>
      </c>
      <c r="D182" s="45" t="str">
        <f>IF(Urliste!C179&lt;&gt;0,Urliste!C179,"")</f>
        <v/>
      </c>
      <c r="E182" s="40" t="str">
        <f>IF(OR(D182="m",D182="w"),Urliste!$D179+Urliste!$J179+Urliste!$P179+Urliste!$V179+Urliste!$AB179+Urliste!$AH179+Urliste!$AN179+Urliste!$AT179+Urliste!$AZ179+Urliste!$BF179,"")</f>
        <v/>
      </c>
      <c r="F182" s="35" t="str">
        <f>IF(OR(D182="m",D182="w"),Urliste!$E179+Urliste!$K179+Urliste!$Q179+Urliste!$W179+Urliste!$AC179+Urliste!$AI179+Urliste!$AO179+Urliste!$AU179+Urliste!$BA179+Urliste!$BG179,"")</f>
        <v/>
      </c>
      <c r="G182" s="35" t="str">
        <f>IF(OR(D182="m",D182="w"),Urliste!$F179+Urliste!$L179+Urliste!$R179+Urliste!$X179+Urliste!$AD179+Urliste!$AJ179+Urliste!$AP179+Urliste!$AV179+Urliste!$BB179+Urliste!$BH179,"")</f>
        <v/>
      </c>
      <c r="H182" s="35" t="str">
        <f>IF(OR(D182="m",D182="w"),Urliste!$G179+Urliste!$M179+Urliste!$S179+Urliste!$Y179+Urliste!$AE179+Urliste!$AK179+Urliste!$AQ179+Urliste!$AW179+Urliste!$BC179+Urliste!$BI179,"")</f>
        <v/>
      </c>
      <c r="I182" s="35" t="str">
        <f>IF(OR(D182="m",D182="w"),Urliste!$H179+Urliste!$N179+Urliste!$T179+Urliste!$Z179+Urliste!$AF179+Urliste!$AL179+Urliste!$AR179+Urliste!$AX179+Urliste!$BD179+Urliste!$BJ179,"")</f>
        <v/>
      </c>
      <c r="J182" s="36" t="str">
        <f>IF(OR(D182="m",D182="w"),Urliste!$I179+Urliste!$O179+Urliste!$U179+Urliste!$AA179+Urliste!$AG179+Urliste!$AM179+Urliste!$AS179+Urliste!$AY179+Urliste!$BE179+Urliste!$BK179,"")</f>
        <v/>
      </c>
      <c r="K182" s="35"/>
      <c r="L182" s="40" t="str">
        <f>IF(E182="","",IF($D182="m",VLOOKUP(E182,'RW-&gt;SW'!$A$4:$G$44,2,TRUE),VLOOKUP(E182,'RW-&gt;SW'!$H$4:$N$44,2,TRUE)))</f>
        <v/>
      </c>
      <c r="M182" s="35" t="str">
        <f>IF(F182="","",IF($D182="m",VLOOKUP(F182,'RW-&gt;SW'!$A$4:$G$44,3,TRUE),VLOOKUP(F182,'RW-&gt;SW'!$H$4:$N$44,3,TRUE)))</f>
        <v/>
      </c>
      <c r="N182" s="35" t="str">
        <f>IF(G182="","",IF($D182="m",VLOOKUP(G182,'RW-&gt;SW'!$A$4:$G$44,4,TRUE),VLOOKUP(G182,'RW-&gt;SW'!$H$4:$N$44,4,TRUE)))</f>
        <v/>
      </c>
      <c r="O182" s="35" t="str">
        <f>IF(H182="","",IF($D182="m",VLOOKUP(H182,'RW-&gt;SW'!$A$4:$G$44,5,TRUE),VLOOKUP(H182,'RW-&gt;SW'!$H$4:$N$44,5,TRUE)))</f>
        <v/>
      </c>
      <c r="P182" s="35" t="str">
        <f>IF(I182="","",IF($D182="m",VLOOKUP(I182,'RW-&gt;SW'!$A$4:$G$44,6,TRUE),VLOOKUP(I182,'RW-&gt;SW'!$H$4:$N$44,6,TRUE)))</f>
        <v/>
      </c>
      <c r="Q182" s="36" t="str">
        <f>IF(J182="","",IF($D182="m",VLOOKUP(J182,'RW-&gt;SW'!$A$4:$G$44,7,TRUE),VLOOKUP(J182,'RW-&gt;SW'!$H$4:$N$44,7,TRUE)))</f>
        <v/>
      </c>
      <c r="R182" s="40" t="str">
        <f t="shared" si="7"/>
        <v/>
      </c>
      <c r="S182" s="36" t="str">
        <f>IF(R182="","",VLOOKUP($R182,'RW-&gt;SW'!$P$3:$Q$46,2,TRUE))</f>
        <v/>
      </c>
      <c r="T182" s="89" t="str">
        <f>IF(ISERROR('Berechnung TYP'!Q178)=TRUE,"",'Berechnung TYP'!Q178)</f>
        <v/>
      </c>
      <c r="U182" s="35" t="str">
        <f>IF(ISERROR('Berechnung TYP'!G178)=TRUE,"",'Berechnung TYP'!G178)</f>
        <v/>
      </c>
      <c r="V182" s="35" t="str">
        <f>IF(ISERROR('Berechnung TYP'!H178)=TRUE,"",'Berechnung TYP'!H178)</f>
        <v/>
      </c>
      <c r="W182" s="36" t="str">
        <f>IF(ISERROR('Berechnung TYP'!I178)=TRUE,"",'Berechnung TYP'!I178)</f>
        <v/>
      </c>
      <c r="X182" s="70"/>
    </row>
    <row r="183" spans="1:24" x14ac:dyDescent="0.25">
      <c r="A183" s="45">
        <v>175</v>
      </c>
      <c r="B183" s="40" t="str">
        <f>IF(Urliste!B180&lt;&gt;0,Urliste!B180,"")</f>
        <v/>
      </c>
      <c r="C183" s="45" t="str">
        <f t="shared" si="8"/>
        <v/>
      </c>
      <c r="D183" s="45" t="str">
        <f>IF(Urliste!C180&lt;&gt;0,Urliste!C180,"")</f>
        <v/>
      </c>
      <c r="E183" s="40" t="str">
        <f>IF(OR(D183="m",D183="w"),Urliste!$D180+Urliste!$J180+Urliste!$P180+Urliste!$V180+Urliste!$AB180+Urliste!$AH180+Urliste!$AN180+Urliste!$AT180+Urliste!$AZ180+Urliste!$BF180,"")</f>
        <v/>
      </c>
      <c r="F183" s="35" t="str">
        <f>IF(OR(D183="m",D183="w"),Urliste!$E180+Urliste!$K180+Urliste!$Q180+Urliste!$W180+Urliste!$AC180+Urliste!$AI180+Urliste!$AO180+Urliste!$AU180+Urliste!$BA180+Urliste!$BG180,"")</f>
        <v/>
      </c>
      <c r="G183" s="35" t="str">
        <f>IF(OR(D183="m",D183="w"),Urliste!$F180+Urliste!$L180+Urliste!$R180+Urliste!$X180+Urliste!$AD180+Urliste!$AJ180+Urliste!$AP180+Urliste!$AV180+Urliste!$BB180+Urliste!$BH180,"")</f>
        <v/>
      </c>
      <c r="H183" s="35" t="str">
        <f>IF(OR(D183="m",D183="w"),Urliste!$G180+Urliste!$M180+Urliste!$S180+Urliste!$Y180+Urliste!$AE180+Urliste!$AK180+Urliste!$AQ180+Urliste!$AW180+Urliste!$BC180+Urliste!$BI180,"")</f>
        <v/>
      </c>
      <c r="I183" s="35" t="str">
        <f>IF(OR(D183="m",D183="w"),Urliste!$H180+Urliste!$N180+Urliste!$T180+Urliste!$Z180+Urliste!$AF180+Urliste!$AL180+Urliste!$AR180+Urliste!$AX180+Urliste!$BD180+Urliste!$BJ180,"")</f>
        <v/>
      </c>
      <c r="J183" s="36" t="str">
        <f>IF(OR(D183="m",D183="w"),Urliste!$I180+Urliste!$O180+Urliste!$U180+Urliste!$AA180+Urliste!$AG180+Urliste!$AM180+Urliste!$AS180+Urliste!$AY180+Urliste!$BE180+Urliste!$BK180,"")</f>
        <v/>
      </c>
      <c r="K183" s="35"/>
      <c r="L183" s="40" t="str">
        <f>IF(E183="","",IF($D183="m",VLOOKUP(E183,'RW-&gt;SW'!$A$4:$G$44,2,TRUE),VLOOKUP(E183,'RW-&gt;SW'!$H$4:$N$44,2,TRUE)))</f>
        <v/>
      </c>
      <c r="M183" s="35" t="str">
        <f>IF(F183="","",IF($D183="m",VLOOKUP(F183,'RW-&gt;SW'!$A$4:$G$44,3,TRUE),VLOOKUP(F183,'RW-&gt;SW'!$H$4:$N$44,3,TRUE)))</f>
        <v/>
      </c>
      <c r="N183" s="35" t="str">
        <f>IF(G183="","",IF($D183="m",VLOOKUP(G183,'RW-&gt;SW'!$A$4:$G$44,4,TRUE),VLOOKUP(G183,'RW-&gt;SW'!$H$4:$N$44,4,TRUE)))</f>
        <v/>
      </c>
      <c r="O183" s="35" t="str">
        <f>IF(H183="","",IF($D183="m",VLOOKUP(H183,'RW-&gt;SW'!$A$4:$G$44,5,TRUE),VLOOKUP(H183,'RW-&gt;SW'!$H$4:$N$44,5,TRUE)))</f>
        <v/>
      </c>
      <c r="P183" s="35" t="str">
        <f>IF(I183="","",IF($D183="m",VLOOKUP(I183,'RW-&gt;SW'!$A$4:$G$44,6,TRUE),VLOOKUP(I183,'RW-&gt;SW'!$H$4:$N$44,6,TRUE)))</f>
        <v/>
      </c>
      <c r="Q183" s="36" t="str">
        <f>IF(J183="","",IF($D183="m",VLOOKUP(J183,'RW-&gt;SW'!$A$4:$G$44,7,TRUE),VLOOKUP(J183,'RW-&gt;SW'!$H$4:$N$44,7,TRUE)))</f>
        <v/>
      </c>
      <c r="R183" s="40" t="str">
        <f t="shared" si="7"/>
        <v/>
      </c>
      <c r="S183" s="36" t="str">
        <f>IF(R183="","",VLOOKUP($R183,'RW-&gt;SW'!$P$3:$Q$46,2,TRUE))</f>
        <v/>
      </c>
      <c r="T183" s="89" t="str">
        <f>IF(ISERROR('Berechnung TYP'!Q179)=TRUE,"",'Berechnung TYP'!Q179)</f>
        <v/>
      </c>
      <c r="U183" s="35" t="str">
        <f>IF(ISERROR('Berechnung TYP'!G179)=TRUE,"",'Berechnung TYP'!G179)</f>
        <v/>
      </c>
      <c r="V183" s="35" t="str">
        <f>IF(ISERROR('Berechnung TYP'!H179)=TRUE,"",'Berechnung TYP'!H179)</f>
        <v/>
      </c>
      <c r="W183" s="36" t="str">
        <f>IF(ISERROR('Berechnung TYP'!I179)=TRUE,"",'Berechnung TYP'!I179)</f>
        <v/>
      </c>
      <c r="X183" s="70"/>
    </row>
    <row r="184" spans="1:24" x14ac:dyDescent="0.25">
      <c r="A184" s="45">
        <v>176</v>
      </c>
      <c r="B184" s="40" t="str">
        <f>IF(Urliste!B181&lt;&gt;0,Urliste!B181,"")</f>
        <v/>
      </c>
      <c r="C184" s="45" t="str">
        <f t="shared" si="8"/>
        <v/>
      </c>
      <c r="D184" s="45" t="str">
        <f>IF(Urliste!C181&lt;&gt;0,Urliste!C181,"")</f>
        <v/>
      </c>
      <c r="E184" s="40" t="str">
        <f>IF(OR(D184="m",D184="w"),Urliste!$D181+Urliste!$J181+Urliste!$P181+Urliste!$V181+Urliste!$AB181+Urliste!$AH181+Urliste!$AN181+Urliste!$AT181+Urliste!$AZ181+Urliste!$BF181,"")</f>
        <v/>
      </c>
      <c r="F184" s="35" t="str">
        <f>IF(OR(D184="m",D184="w"),Urliste!$E181+Urliste!$K181+Urliste!$Q181+Urliste!$W181+Urliste!$AC181+Urliste!$AI181+Urliste!$AO181+Urliste!$AU181+Urliste!$BA181+Urliste!$BG181,"")</f>
        <v/>
      </c>
      <c r="G184" s="35" t="str">
        <f>IF(OR(D184="m",D184="w"),Urliste!$F181+Urliste!$L181+Urliste!$R181+Urliste!$X181+Urliste!$AD181+Urliste!$AJ181+Urliste!$AP181+Urliste!$AV181+Urliste!$BB181+Urliste!$BH181,"")</f>
        <v/>
      </c>
      <c r="H184" s="35" t="str">
        <f>IF(OR(D184="m",D184="w"),Urliste!$G181+Urliste!$M181+Urliste!$S181+Urliste!$Y181+Urliste!$AE181+Urliste!$AK181+Urliste!$AQ181+Urliste!$AW181+Urliste!$BC181+Urliste!$BI181,"")</f>
        <v/>
      </c>
      <c r="I184" s="35" t="str">
        <f>IF(OR(D184="m",D184="w"),Urliste!$H181+Urliste!$N181+Urliste!$T181+Urliste!$Z181+Urliste!$AF181+Urliste!$AL181+Urliste!$AR181+Urliste!$AX181+Urliste!$BD181+Urliste!$BJ181,"")</f>
        <v/>
      </c>
      <c r="J184" s="36" t="str">
        <f>IF(OR(D184="m",D184="w"),Urliste!$I181+Urliste!$O181+Urliste!$U181+Urliste!$AA181+Urliste!$AG181+Urliste!$AM181+Urliste!$AS181+Urliste!$AY181+Urliste!$BE181+Urliste!$BK181,"")</f>
        <v/>
      </c>
      <c r="K184" s="35"/>
      <c r="L184" s="40" t="str">
        <f>IF(E184="","",IF($D184="m",VLOOKUP(E184,'RW-&gt;SW'!$A$4:$G$44,2,TRUE),VLOOKUP(E184,'RW-&gt;SW'!$H$4:$N$44,2,TRUE)))</f>
        <v/>
      </c>
      <c r="M184" s="35" t="str">
        <f>IF(F184="","",IF($D184="m",VLOOKUP(F184,'RW-&gt;SW'!$A$4:$G$44,3,TRUE),VLOOKUP(F184,'RW-&gt;SW'!$H$4:$N$44,3,TRUE)))</f>
        <v/>
      </c>
      <c r="N184" s="35" t="str">
        <f>IF(G184="","",IF($D184="m",VLOOKUP(G184,'RW-&gt;SW'!$A$4:$G$44,4,TRUE),VLOOKUP(G184,'RW-&gt;SW'!$H$4:$N$44,4,TRUE)))</f>
        <v/>
      </c>
      <c r="O184" s="35" t="str">
        <f>IF(H184="","",IF($D184="m",VLOOKUP(H184,'RW-&gt;SW'!$A$4:$G$44,5,TRUE),VLOOKUP(H184,'RW-&gt;SW'!$H$4:$N$44,5,TRUE)))</f>
        <v/>
      </c>
      <c r="P184" s="35" t="str">
        <f>IF(I184="","",IF($D184="m",VLOOKUP(I184,'RW-&gt;SW'!$A$4:$G$44,6,TRUE),VLOOKUP(I184,'RW-&gt;SW'!$H$4:$N$44,6,TRUE)))</f>
        <v/>
      </c>
      <c r="Q184" s="36" t="str">
        <f>IF(J184="","",IF($D184="m",VLOOKUP(J184,'RW-&gt;SW'!$A$4:$G$44,7,TRUE),VLOOKUP(J184,'RW-&gt;SW'!$H$4:$N$44,7,TRUE)))</f>
        <v/>
      </c>
      <c r="R184" s="40" t="str">
        <f t="shared" si="7"/>
        <v/>
      </c>
      <c r="S184" s="36" t="str">
        <f>IF(R184="","",VLOOKUP($R184,'RW-&gt;SW'!$P$3:$Q$46,2,TRUE))</f>
        <v/>
      </c>
      <c r="T184" s="89" t="str">
        <f>IF(ISERROR('Berechnung TYP'!Q180)=TRUE,"",'Berechnung TYP'!Q180)</f>
        <v/>
      </c>
      <c r="U184" s="35" t="str">
        <f>IF(ISERROR('Berechnung TYP'!G180)=TRUE,"",'Berechnung TYP'!G180)</f>
        <v/>
      </c>
      <c r="V184" s="35" t="str">
        <f>IF(ISERROR('Berechnung TYP'!H180)=TRUE,"",'Berechnung TYP'!H180)</f>
        <v/>
      </c>
      <c r="W184" s="36" t="str">
        <f>IF(ISERROR('Berechnung TYP'!I180)=TRUE,"",'Berechnung TYP'!I180)</f>
        <v/>
      </c>
      <c r="X184" s="70"/>
    </row>
    <row r="185" spans="1:24" x14ac:dyDescent="0.25">
      <c r="A185" s="45">
        <v>177</v>
      </c>
      <c r="B185" s="40" t="str">
        <f>IF(Urliste!B182&lt;&gt;0,Urliste!B182,"")</f>
        <v/>
      </c>
      <c r="C185" s="45" t="str">
        <f t="shared" si="8"/>
        <v/>
      </c>
      <c r="D185" s="45" t="str">
        <f>IF(Urliste!C182&lt;&gt;0,Urliste!C182,"")</f>
        <v/>
      </c>
      <c r="E185" s="40" t="str">
        <f>IF(OR(D185="m",D185="w"),Urliste!$D182+Urliste!$J182+Urliste!$P182+Urliste!$V182+Urliste!$AB182+Urliste!$AH182+Urliste!$AN182+Urliste!$AT182+Urliste!$AZ182+Urliste!$BF182,"")</f>
        <v/>
      </c>
      <c r="F185" s="35" t="str">
        <f>IF(OR(D185="m",D185="w"),Urliste!$E182+Urliste!$K182+Urliste!$Q182+Urliste!$W182+Urliste!$AC182+Urliste!$AI182+Urliste!$AO182+Urliste!$AU182+Urliste!$BA182+Urliste!$BG182,"")</f>
        <v/>
      </c>
      <c r="G185" s="35" t="str">
        <f>IF(OR(D185="m",D185="w"),Urliste!$F182+Urliste!$L182+Urliste!$R182+Urliste!$X182+Urliste!$AD182+Urliste!$AJ182+Urliste!$AP182+Urliste!$AV182+Urliste!$BB182+Urliste!$BH182,"")</f>
        <v/>
      </c>
      <c r="H185" s="35" t="str">
        <f>IF(OR(D185="m",D185="w"),Urliste!$G182+Urliste!$M182+Urliste!$S182+Urliste!$Y182+Urliste!$AE182+Urliste!$AK182+Urliste!$AQ182+Urliste!$AW182+Urliste!$BC182+Urliste!$BI182,"")</f>
        <v/>
      </c>
      <c r="I185" s="35" t="str">
        <f>IF(OR(D185="m",D185="w"),Urliste!$H182+Urliste!$N182+Urliste!$T182+Urliste!$Z182+Urliste!$AF182+Urliste!$AL182+Urliste!$AR182+Urliste!$AX182+Urliste!$BD182+Urliste!$BJ182,"")</f>
        <v/>
      </c>
      <c r="J185" s="36" t="str">
        <f>IF(OR(D185="m",D185="w"),Urliste!$I182+Urliste!$O182+Urliste!$U182+Urliste!$AA182+Urliste!$AG182+Urliste!$AM182+Urliste!$AS182+Urliste!$AY182+Urliste!$BE182+Urliste!$BK182,"")</f>
        <v/>
      </c>
      <c r="K185" s="35"/>
      <c r="L185" s="40" t="str">
        <f>IF(E185="","",IF($D185="m",VLOOKUP(E185,'RW-&gt;SW'!$A$4:$G$44,2,TRUE),VLOOKUP(E185,'RW-&gt;SW'!$H$4:$N$44,2,TRUE)))</f>
        <v/>
      </c>
      <c r="M185" s="35" t="str">
        <f>IF(F185="","",IF($D185="m",VLOOKUP(F185,'RW-&gt;SW'!$A$4:$G$44,3,TRUE),VLOOKUP(F185,'RW-&gt;SW'!$H$4:$N$44,3,TRUE)))</f>
        <v/>
      </c>
      <c r="N185" s="35" t="str">
        <f>IF(G185="","",IF($D185="m",VLOOKUP(G185,'RW-&gt;SW'!$A$4:$G$44,4,TRUE),VLOOKUP(G185,'RW-&gt;SW'!$H$4:$N$44,4,TRUE)))</f>
        <v/>
      </c>
      <c r="O185" s="35" t="str">
        <f>IF(H185="","",IF($D185="m",VLOOKUP(H185,'RW-&gt;SW'!$A$4:$G$44,5,TRUE),VLOOKUP(H185,'RW-&gt;SW'!$H$4:$N$44,5,TRUE)))</f>
        <v/>
      </c>
      <c r="P185" s="35" t="str">
        <f>IF(I185="","",IF($D185="m",VLOOKUP(I185,'RW-&gt;SW'!$A$4:$G$44,6,TRUE),VLOOKUP(I185,'RW-&gt;SW'!$H$4:$N$44,6,TRUE)))</f>
        <v/>
      </c>
      <c r="Q185" s="36" t="str">
        <f>IF(J185="","",IF($D185="m",VLOOKUP(J185,'RW-&gt;SW'!$A$4:$G$44,7,TRUE),VLOOKUP(J185,'RW-&gt;SW'!$H$4:$N$44,7,TRUE)))</f>
        <v/>
      </c>
      <c r="R185" s="40" t="str">
        <f t="shared" si="7"/>
        <v/>
      </c>
      <c r="S185" s="36" t="str">
        <f>IF(R185="","",VLOOKUP($R185,'RW-&gt;SW'!$P$3:$Q$46,2,TRUE))</f>
        <v/>
      </c>
      <c r="T185" s="89" t="str">
        <f>IF(ISERROR('Berechnung TYP'!Q181)=TRUE,"",'Berechnung TYP'!Q181)</f>
        <v/>
      </c>
      <c r="U185" s="35" t="str">
        <f>IF(ISERROR('Berechnung TYP'!G181)=TRUE,"",'Berechnung TYP'!G181)</f>
        <v/>
      </c>
      <c r="V185" s="35" t="str">
        <f>IF(ISERROR('Berechnung TYP'!H181)=TRUE,"",'Berechnung TYP'!H181)</f>
        <v/>
      </c>
      <c r="W185" s="36" t="str">
        <f>IF(ISERROR('Berechnung TYP'!I181)=TRUE,"",'Berechnung TYP'!I181)</f>
        <v/>
      </c>
      <c r="X185" s="70"/>
    </row>
    <row r="186" spans="1:24" x14ac:dyDescent="0.25">
      <c r="A186" s="45">
        <v>178</v>
      </c>
      <c r="B186" s="40" t="str">
        <f>IF(Urliste!B183&lt;&gt;0,Urliste!B183,"")</f>
        <v/>
      </c>
      <c r="C186" s="45" t="str">
        <f t="shared" si="8"/>
        <v/>
      </c>
      <c r="D186" s="45" t="str">
        <f>IF(Urliste!C183&lt;&gt;0,Urliste!C183,"")</f>
        <v/>
      </c>
      <c r="E186" s="40" t="str">
        <f>IF(OR(D186="m",D186="w"),Urliste!$D183+Urliste!$J183+Urliste!$P183+Urliste!$V183+Urliste!$AB183+Urliste!$AH183+Urliste!$AN183+Urliste!$AT183+Urliste!$AZ183+Urliste!$BF183,"")</f>
        <v/>
      </c>
      <c r="F186" s="35" t="str">
        <f>IF(OR(D186="m",D186="w"),Urliste!$E183+Urliste!$K183+Urliste!$Q183+Urliste!$W183+Urliste!$AC183+Urliste!$AI183+Urliste!$AO183+Urliste!$AU183+Urliste!$BA183+Urliste!$BG183,"")</f>
        <v/>
      </c>
      <c r="G186" s="35" t="str">
        <f>IF(OR(D186="m",D186="w"),Urliste!$F183+Urliste!$L183+Urliste!$R183+Urliste!$X183+Urliste!$AD183+Urliste!$AJ183+Urliste!$AP183+Urliste!$AV183+Urliste!$BB183+Urliste!$BH183,"")</f>
        <v/>
      </c>
      <c r="H186" s="35" t="str">
        <f>IF(OR(D186="m",D186="w"),Urliste!$G183+Urliste!$M183+Urliste!$S183+Urliste!$Y183+Urliste!$AE183+Urliste!$AK183+Urliste!$AQ183+Urliste!$AW183+Urliste!$BC183+Urliste!$BI183,"")</f>
        <v/>
      </c>
      <c r="I186" s="35" t="str">
        <f>IF(OR(D186="m",D186="w"),Urliste!$H183+Urliste!$N183+Urliste!$T183+Urliste!$Z183+Urliste!$AF183+Urliste!$AL183+Urliste!$AR183+Urliste!$AX183+Urliste!$BD183+Urliste!$BJ183,"")</f>
        <v/>
      </c>
      <c r="J186" s="36" t="str">
        <f>IF(OR(D186="m",D186="w"),Urliste!$I183+Urliste!$O183+Urliste!$U183+Urliste!$AA183+Urliste!$AG183+Urliste!$AM183+Urliste!$AS183+Urliste!$AY183+Urliste!$BE183+Urliste!$BK183,"")</f>
        <v/>
      </c>
      <c r="K186" s="35"/>
      <c r="L186" s="40" t="str">
        <f>IF(E186="","",IF($D186="m",VLOOKUP(E186,'RW-&gt;SW'!$A$4:$G$44,2,TRUE),VLOOKUP(E186,'RW-&gt;SW'!$H$4:$N$44,2,TRUE)))</f>
        <v/>
      </c>
      <c r="M186" s="35" t="str">
        <f>IF(F186="","",IF($D186="m",VLOOKUP(F186,'RW-&gt;SW'!$A$4:$G$44,3,TRUE),VLOOKUP(F186,'RW-&gt;SW'!$H$4:$N$44,3,TRUE)))</f>
        <v/>
      </c>
      <c r="N186" s="35" t="str">
        <f>IF(G186="","",IF($D186="m",VLOOKUP(G186,'RW-&gt;SW'!$A$4:$G$44,4,TRUE),VLOOKUP(G186,'RW-&gt;SW'!$H$4:$N$44,4,TRUE)))</f>
        <v/>
      </c>
      <c r="O186" s="35" t="str">
        <f>IF(H186="","",IF($D186="m",VLOOKUP(H186,'RW-&gt;SW'!$A$4:$G$44,5,TRUE),VLOOKUP(H186,'RW-&gt;SW'!$H$4:$N$44,5,TRUE)))</f>
        <v/>
      </c>
      <c r="P186" s="35" t="str">
        <f>IF(I186="","",IF($D186="m",VLOOKUP(I186,'RW-&gt;SW'!$A$4:$G$44,6,TRUE),VLOOKUP(I186,'RW-&gt;SW'!$H$4:$N$44,6,TRUE)))</f>
        <v/>
      </c>
      <c r="Q186" s="36" t="str">
        <f>IF(J186="","",IF($D186="m",VLOOKUP(J186,'RW-&gt;SW'!$A$4:$G$44,7,TRUE),VLOOKUP(J186,'RW-&gt;SW'!$H$4:$N$44,7,TRUE)))</f>
        <v/>
      </c>
      <c r="R186" s="40" t="str">
        <f t="shared" si="7"/>
        <v/>
      </c>
      <c r="S186" s="36" t="str">
        <f>IF(R186="","",VLOOKUP($R186,'RW-&gt;SW'!$P$3:$Q$46,2,TRUE))</f>
        <v/>
      </c>
      <c r="T186" s="89" t="str">
        <f>IF(ISERROR('Berechnung TYP'!Q182)=TRUE,"",'Berechnung TYP'!Q182)</f>
        <v/>
      </c>
      <c r="U186" s="35" t="str">
        <f>IF(ISERROR('Berechnung TYP'!G182)=TRUE,"",'Berechnung TYP'!G182)</f>
        <v/>
      </c>
      <c r="V186" s="35" t="str">
        <f>IF(ISERROR('Berechnung TYP'!H182)=TRUE,"",'Berechnung TYP'!H182)</f>
        <v/>
      </c>
      <c r="W186" s="36" t="str">
        <f>IF(ISERROR('Berechnung TYP'!I182)=TRUE,"",'Berechnung TYP'!I182)</f>
        <v/>
      </c>
      <c r="X186" s="70"/>
    </row>
    <row r="187" spans="1:24" x14ac:dyDescent="0.25">
      <c r="A187" s="45">
        <v>179</v>
      </c>
      <c r="B187" s="40" t="str">
        <f>IF(Urliste!B184&lt;&gt;0,Urliste!B184,"")</f>
        <v/>
      </c>
      <c r="C187" s="45" t="str">
        <f t="shared" si="8"/>
        <v/>
      </c>
      <c r="D187" s="45" t="str">
        <f>IF(Urliste!C184&lt;&gt;0,Urliste!C184,"")</f>
        <v/>
      </c>
      <c r="E187" s="40" t="str">
        <f>IF(OR(D187="m",D187="w"),Urliste!$D184+Urliste!$J184+Urliste!$P184+Urliste!$V184+Urliste!$AB184+Urliste!$AH184+Urliste!$AN184+Urliste!$AT184+Urliste!$AZ184+Urliste!$BF184,"")</f>
        <v/>
      </c>
      <c r="F187" s="35" t="str">
        <f>IF(OR(D187="m",D187="w"),Urliste!$E184+Urliste!$K184+Urliste!$Q184+Urliste!$W184+Urliste!$AC184+Urliste!$AI184+Urliste!$AO184+Urliste!$AU184+Urliste!$BA184+Urliste!$BG184,"")</f>
        <v/>
      </c>
      <c r="G187" s="35" t="str">
        <f>IF(OR(D187="m",D187="w"),Urliste!$F184+Urliste!$L184+Urliste!$R184+Urliste!$X184+Urliste!$AD184+Urliste!$AJ184+Urliste!$AP184+Urliste!$AV184+Urliste!$BB184+Urliste!$BH184,"")</f>
        <v/>
      </c>
      <c r="H187" s="35" t="str">
        <f>IF(OR(D187="m",D187="w"),Urliste!$G184+Urliste!$M184+Urliste!$S184+Urliste!$Y184+Urliste!$AE184+Urliste!$AK184+Urliste!$AQ184+Urliste!$AW184+Urliste!$BC184+Urliste!$BI184,"")</f>
        <v/>
      </c>
      <c r="I187" s="35" t="str">
        <f>IF(OR(D187="m",D187="w"),Urliste!$H184+Urliste!$N184+Urliste!$T184+Urliste!$Z184+Urliste!$AF184+Urliste!$AL184+Urliste!$AR184+Urliste!$AX184+Urliste!$BD184+Urliste!$BJ184,"")</f>
        <v/>
      </c>
      <c r="J187" s="36" t="str">
        <f>IF(OR(D187="m",D187="w"),Urliste!$I184+Urliste!$O184+Urliste!$U184+Urliste!$AA184+Urliste!$AG184+Urliste!$AM184+Urliste!$AS184+Urliste!$AY184+Urliste!$BE184+Urliste!$BK184,"")</f>
        <v/>
      </c>
      <c r="K187" s="35"/>
      <c r="L187" s="40" t="str">
        <f>IF(E187="","",IF($D187="m",VLOOKUP(E187,'RW-&gt;SW'!$A$4:$G$44,2,TRUE),VLOOKUP(E187,'RW-&gt;SW'!$H$4:$N$44,2,TRUE)))</f>
        <v/>
      </c>
      <c r="M187" s="35" t="str">
        <f>IF(F187="","",IF($D187="m",VLOOKUP(F187,'RW-&gt;SW'!$A$4:$G$44,3,TRUE),VLOOKUP(F187,'RW-&gt;SW'!$H$4:$N$44,3,TRUE)))</f>
        <v/>
      </c>
      <c r="N187" s="35" t="str">
        <f>IF(G187="","",IF($D187="m",VLOOKUP(G187,'RW-&gt;SW'!$A$4:$G$44,4,TRUE),VLOOKUP(G187,'RW-&gt;SW'!$H$4:$N$44,4,TRUE)))</f>
        <v/>
      </c>
      <c r="O187" s="35" t="str">
        <f>IF(H187="","",IF($D187="m",VLOOKUP(H187,'RW-&gt;SW'!$A$4:$G$44,5,TRUE),VLOOKUP(H187,'RW-&gt;SW'!$H$4:$N$44,5,TRUE)))</f>
        <v/>
      </c>
      <c r="P187" s="35" t="str">
        <f>IF(I187="","",IF($D187="m",VLOOKUP(I187,'RW-&gt;SW'!$A$4:$G$44,6,TRUE),VLOOKUP(I187,'RW-&gt;SW'!$H$4:$N$44,6,TRUE)))</f>
        <v/>
      </c>
      <c r="Q187" s="36" t="str">
        <f>IF(J187="","",IF($D187="m",VLOOKUP(J187,'RW-&gt;SW'!$A$4:$G$44,7,TRUE),VLOOKUP(J187,'RW-&gt;SW'!$H$4:$N$44,7,TRUE)))</f>
        <v/>
      </c>
      <c r="R187" s="40" t="str">
        <f t="shared" si="7"/>
        <v/>
      </c>
      <c r="S187" s="36" t="str">
        <f>IF(R187="","",VLOOKUP($R187,'RW-&gt;SW'!$P$3:$Q$46,2,TRUE))</f>
        <v/>
      </c>
      <c r="T187" s="89" t="str">
        <f>IF(ISERROR('Berechnung TYP'!Q183)=TRUE,"",'Berechnung TYP'!Q183)</f>
        <v/>
      </c>
      <c r="U187" s="35" t="str">
        <f>IF(ISERROR('Berechnung TYP'!G183)=TRUE,"",'Berechnung TYP'!G183)</f>
        <v/>
      </c>
      <c r="V187" s="35" t="str">
        <f>IF(ISERROR('Berechnung TYP'!H183)=TRUE,"",'Berechnung TYP'!H183)</f>
        <v/>
      </c>
      <c r="W187" s="36" t="str">
        <f>IF(ISERROR('Berechnung TYP'!I183)=TRUE,"",'Berechnung TYP'!I183)</f>
        <v/>
      </c>
      <c r="X187" s="70"/>
    </row>
    <row r="188" spans="1:24" x14ac:dyDescent="0.25">
      <c r="A188" s="45">
        <v>180</v>
      </c>
      <c r="B188" s="40" t="str">
        <f>IF(Urliste!B185&lt;&gt;0,Urliste!B185,"")</f>
        <v/>
      </c>
      <c r="C188" s="45" t="str">
        <f t="shared" si="8"/>
        <v/>
      </c>
      <c r="D188" s="45" t="str">
        <f>IF(Urliste!C185&lt;&gt;0,Urliste!C185,"")</f>
        <v/>
      </c>
      <c r="E188" s="40" t="str">
        <f>IF(OR(D188="m",D188="w"),Urliste!$D185+Urliste!$J185+Urliste!$P185+Urliste!$V185+Urliste!$AB185+Urliste!$AH185+Urliste!$AN185+Urliste!$AT185+Urliste!$AZ185+Urliste!$BF185,"")</f>
        <v/>
      </c>
      <c r="F188" s="35" t="str">
        <f>IF(OR(D188="m",D188="w"),Urliste!$E185+Urliste!$K185+Urliste!$Q185+Urliste!$W185+Urliste!$AC185+Urliste!$AI185+Urliste!$AO185+Urliste!$AU185+Urliste!$BA185+Urliste!$BG185,"")</f>
        <v/>
      </c>
      <c r="G188" s="35" t="str">
        <f>IF(OR(D188="m",D188="w"),Urliste!$F185+Urliste!$L185+Urliste!$R185+Urliste!$X185+Urliste!$AD185+Urliste!$AJ185+Urliste!$AP185+Urliste!$AV185+Urliste!$BB185+Urliste!$BH185,"")</f>
        <v/>
      </c>
      <c r="H188" s="35" t="str">
        <f>IF(OR(D188="m",D188="w"),Urliste!$G185+Urliste!$M185+Urliste!$S185+Urliste!$Y185+Urliste!$AE185+Urliste!$AK185+Urliste!$AQ185+Urliste!$AW185+Urliste!$BC185+Urliste!$BI185,"")</f>
        <v/>
      </c>
      <c r="I188" s="35" t="str">
        <f>IF(OR(D188="m",D188="w"),Urliste!$H185+Urliste!$N185+Urliste!$T185+Urliste!$Z185+Urliste!$AF185+Urliste!$AL185+Urliste!$AR185+Urliste!$AX185+Urliste!$BD185+Urliste!$BJ185,"")</f>
        <v/>
      </c>
      <c r="J188" s="36" t="str">
        <f>IF(OR(D188="m",D188="w"),Urliste!$I185+Urliste!$O185+Urliste!$U185+Urliste!$AA185+Urliste!$AG185+Urliste!$AM185+Urliste!$AS185+Urliste!$AY185+Urliste!$BE185+Urliste!$BK185,"")</f>
        <v/>
      </c>
      <c r="K188" s="35"/>
      <c r="L188" s="40" t="str">
        <f>IF(E188="","",IF($D188="m",VLOOKUP(E188,'RW-&gt;SW'!$A$4:$G$44,2,TRUE),VLOOKUP(E188,'RW-&gt;SW'!$H$4:$N$44,2,TRUE)))</f>
        <v/>
      </c>
      <c r="M188" s="35" t="str">
        <f>IF(F188="","",IF($D188="m",VLOOKUP(F188,'RW-&gt;SW'!$A$4:$G$44,3,TRUE),VLOOKUP(F188,'RW-&gt;SW'!$H$4:$N$44,3,TRUE)))</f>
        <v/>
      </c>
      <c r="N188" s="35" t="str">
        <f>IF(G188="","",IF($D188="m",VLOOKUP(G188,'RW-&gt;SW'!$A$4:$G$44,4,TRUE),VLOOKUP(G188,'RW-&gt;SW'!$H$4:$N$44,4,TRUE)))</f>
        <v/>
      </c>
      <c r="O188" s="35" t="str">
        <f>IF(H188="","",IF($D188="m",VLOOKUP(H188,'RW-&gt;SW'!$A$4:$G$44,5,TRUE),VLOOKUP(H188,'RW-&gt;SW'!$H$4:$N$44,5,TRUE)))</f>
        <v/>
      </c>
      <c r="P188" s="35" t="str">
        <f>IF(I188="","",IF($D188="m",VLOOKUP(I188,'RW-&gt;SW'!$A$4:$G$44,6,TRUE),VLOOKUP(I188,'RW-&gt;SW'!$H$4:$N$44,6,TRUE)))</f>
        <v/>
      </c>
      <c r="Q188" s="36" t="str">
        <f>IF(J188="","",IF($D188="m",VLOOKUP(J188,'RW-&gt;SW'!$A$4:$G$44,7,TRUE),VLOOKUP(J188,'RW-&gt;SW'!$H$4:$N$44,7,TRUE)))</f>
        <v/>
      </c>
      <c r="R188" s="40" t="str">
        <f t="shared" si="7"/>
        <v/>
      </c>
      <c r="S188" s="36" t="str">
        <f>IF(R188="","",VLOOKUP($R188,'RW-&gt;SW'!$P$3:$Q$46,2,TRUE))</f>
        <v/>
      </c>
      <c r="T188" s="89" t="str">
        <f>IF(ISERROR('Berechnung TYP'!Q184)=TRUE,"",'Berechnung TYP'!Q184)</f>
        <v/>
      </c>
      <c r="U188" s="35" t="str">
        <f>IF(ISERROR('Berechnung TYP'!G184)=TRUE,"",'Berechnung TYP'!G184)</f>
        <v/>
      </c>
      <c r="V188" s="35" t="str">
        <f>IF(ISERROR('Berechnung TYP'!H184)=TRUE,"",'Berechnung TYP'!H184)</f>
        <v/>
      </c>
      <c r="W188" s="36" t="str">
        <f>IF(ISERROR('Berechnung TYP'!I184)=TRUE,"",'Berechnung TYP'!I184)</f>
        <v/>
      </c>
      <c r="X188" s="70"/>
    </row>
    <row r="189" spans="1:24" x14ac:dyDescent="0.25">
      <c r="A189" s="45">
        <v>181</v>
      </c>
      <c r="B189" s="40" t="str">
        <f>IF(Urliste!B186&lt;&gt;0,Urliste!B186,"")</f>
        <v/>
      </c>
      <c r="C189" s="45" t="str">
        <f t="shared" si="8"/>
        <v/>
      </c>
      <c r="D189" s="45" t="str">
        <f>IF(Urliste!C186&lt;&gt;0,Urliste!C186,"")</f>
        <v/>
      </c>
      <c r="E189" s="40" t="str">
        <f>IF(OR(D189="m",D189="w"),Urliste!$D186+Urliste!$J186+Urliste!$P186+Urliste!$V186+Urliste!$AB186+Urliste!$AH186+Urliste!$AN186+Urliste!$AT186+Urliste!$AZ186+Urliste!$BF186,"")</f>
        <v/>
      </c>
      <c r="F189" s="35" t="str">
        <f>IF(OR(D189="m",D189="w"),Urliste!$E186+Urliste!$K186+Urliste!$Q186+Urliste!$W186+Urliste!$AC186+Urliste!$AI186+Urliste!$AO186+Urliste!$AU186+Urliste!$BA186+Urliste!$BG186,"")</f>
        <v/>
      </c>
      <c r="G189" s="35" t="str">
        <f>IF(OR(D189="m",D189="w"),Urliste!$F186+Urliste!$L186+Urliste!$R186+Urliste!$X186+Urliste!$AD186+Urliste!$AJ186+Urliste!$AP186+Urliste!$AV186+Urliste!$BB186+Urliste!$BH186,"")</f>
        <v/>
      </c>
      <c r="H189" s="35" t="str">
        <f>IF(OR(D189="m",D189="w"),Urliste!$G186+Urliste!$M186+Urliste!$S186+Urliste!$Y186+Urliste!$AE186+Urliste!$AK186+Urliste!$AQ186+Urliste!$AW186+Urliste!$BC186+Urliste!$BI186,"")</f>
        <v/>
      </c>
      <c r="I189" s="35" t="str">
        <f>IF(OR(D189="m",D189="w"),Urliste!$H186+Urliste!$N186+Urliste!$T186+Urliste!$Z186+Urliste!$AF186+Urliste!$AL186+Urliste!$AR186+Urliste!$AX186+Urliste!$BD186+Urliste!$BJ186,"")</f>
        <v/>
      </c>
      <c r="J189" s="36" t="str">
        <f>IF(OR(D189="m",D189="w"),Urliste!$I186+Urliste!$O186+Urliste!$U186+Urliste!$AA186+Urliste!$AG186+Urliste!$AM186+Urliste!$AS186+Urliste!$AY186+Urliste!$BE186+Urliste!$BK186,"")</f>
        <v/>
      </c>
      <c r="K189" s="35"/>
      <c r="L189" s="40" t="str">
        <f>IF(E189="","",IF($D189="m",VLOOKUP(E189,'RW-&gt;SW'!$A$4:$G$44,2,TRUE),VLOOKUP(E189,'RW-&gt;SW'!$H$4:$N$44,2,TRUE)))</f>
        <v/>
      </c>
      <c r="M189" s="35" t="str">
        <f>IF(F189="","",IF($D189="m",VLOOKUP(F189,'RW-&gt;SW'!$A$4:$G$44,3,TRUE),VLOOKUP(F189,'RW-&gt;SW'!$H$4:$N$44,3,TRUE)))</f>
        <v/>
      </c>
      <c r="N189" s="35" t="str">
        <f>IF(G189="","",IF($D189="m",VLOOKUP(G189,'RW-&gt;SW'!$A$4:$G$44,4,TRUE),VLOOKUP(G189,'RW-&gt;SW'!$H$4:$N$44,4,TRUE)))</f>
        <v/>
      </c>
      <c r="O189" s="35" t="str">
        <f>IF(H189="","",IF($D189="m",VLOOKUP(H189,'RW-&gt;SW'!$A$4:$G$44,5,TRUE),VLOOKUP(H189,'RW-&gt;SW'!$H$4:$N$44,5,TRUE)))</f>
        <v/>
      </c>
      <c r="P189" s="35" t="str">
        <f>IF(I189="","",IF($D189="m",VLOOKUP(I189,'RW-&gt;SW'!$A$4:$G$44,6,TRUE),VLOOKUP(I189,'RW-&gt;SW'!$H$4:$N$44,6,TRUE)))</f>
        <v/>
      </c>
      <c r="Q189" s="36" t="str">
        <f>IF(J189="","",IF($D189="m",VLOOKUP(J189,'RW-&gt;SW'!$A$4:$G$44,7,TRUE),VLOOKUP(J189,'RW-&gt;SW'!$H$4:$N$44,7,TRUE)))</f>
        <v/>
      </c>
      <c r="R189" s="40" t="str">
        <f t="shared" si="7"/>
        <v/>
      </c>
      <c r="S189" s="36" t="str">
        <f>IF(R189="","",VLOOKUP($R189,'RW-&gt;SW'!$P$3:$Q$46,2,TRUE))</f>
        <v/>
      </c>
      <c r="T189" s="89" t="str">
        <f>IF(ISERROR('Berechnung TYP'!Q185)=TRUE,"",'Berechnung TYP'!Q185)</f>
        <v/>
      </c>
      <c r="U189" s="35" t="str">
        <f>IF(ISERROR('Berechnung TYP'!G185)=TRUE,"",'Berechnung TYP'!G185)</f>
        <v/>
      </c>
      <c r="V189" s="35" t="str">
        <f>IF(ISERROR('Berechnung TYP'!H185)=TRUE,"",'Berechnung TYP'!H185)</f>
        <v/>
      </c>
      <c r="W189" s="36" t="str">
        <f>IF(ISERROR('Berechnung TYP'!I185)=TRUE,"",'Berechnung TYP'!I185)</f>
        <v/>
      </c>
      <c r="X189" s="70"/>
    </row>
    <row r="190" spans="1:24" x14ac:dyDescent="0.25">
      <c r="A190" s="45">
        <v>182</v>
      </c>
      <c r="B190" s="40" t="str">
        <f>IF(Urliste!B187&lt;&gt;0,Urliste!B187,"")</f>
        <v/>
      </c>
      <c r="C190" s="45" t="str">
        <f t="shared" si="8"/>
        <v/>
      </c>
      <c r="D190" s="45" t="str">
        <f>IF(Urliste!C187&lt;&gt;0,Urliste!C187,"")</f>
        <v/>
      </c>
      <c r="E190" s="40" t="str">
        <f>IF(OR(D190="m",D190="w"),Urliste!$D187+Urliste!$J187+Urliste!$P187+Urliste!$V187+Urliste!$AB187+Urliste!$AH187+Urliste!$AN187+Urliste!$AT187+Urliste!$AZ187+Urliste!$BF187,"")</f>
        <v/>
      </c>
      <c r="F190" s="35" t="str">
        <f>IF(OR(D190="m",D190="w"),Urliste!$E187+Urliste!$K187+Urliste!$Q187+Urliste!$W187+Urliste!$AC187+Urliste!$AI187+Urliste!$AO187+Urliste!$AU187+Urliste!$BA187+Urliste!$BG187,"")</f>
        <v/>
      </c>
      <c r="G190" s="35" t="str">
        <f>IF(OR(D190="m",D190="w"),Urliste!$F187+Urliste!$L187+Urliste!$R187+Urliste!$X187+Urliste!$AD187+Urliste!$AJ187+Urliste!$AP187+Urliste!$AV187+Urliste!$BB187+Urliste!$BH187,"")</f>
        <v/>
      </c>
      <c r="H190" s="35" t="str">
        <f>IF(OR(D190="m",D190="w"),Urliste!$G187+Urliste!$M187+Urliste!$S187+Urliste!$Y187+Urliste!$AE187+Urliste!$AK187+Urliste!$AQ187+Urliste!$AW187+Urliste!$BC187+Urliste!$BI187,"")</f>
        <v/>
      </c>
      <c r="I190" s="35" t="str">
        <f>IF(OR(D190="m",D190="w"),Urliste!$H187+Urliste!$N187+Urliste!$T187+Urliste!$Z187+Urliste!$AF187+Urliste!$AL187+Urliste!$AR187+Urliste!$AX187+Urliste!$BD187+Urliste!$BJ187,"")</f>
        <v/>
      </c>
      <c r="J190" s="36" t="str">
        <f>IF(OR(D190="m",D190="w"),Urliste!$I187+Urliste!$O187+Urliste!$U187+Urliste!$AA187+Urliste!$AG187+Urliste!$AM187+Urliste!$AS187+Urliste!$AY187+Urliste!$BE187+Urliste!$BK187,"")</f>
        <v/>
      </c>
      <c r="K190" s="35"/>
      <c r="L190" s="40" t="str">
        <f>IF(E190="","",IF($D190="m",VLOOKUP(E190,'RW-&gt;SW'!$A$4:$G$44,2,TRUE),VLOOKUP(E190,'RW-&gt;SW'!$H$4:$N$44,2,TRUE)))</f>
        <v/>
      </c>
      <c r="M190" s="35" t="str">
        <f>IF(F190="","",IF($D190="m",VLOOKUP(F190,'RW-&gt;SW'!$A$4:$G$44,3,TRUE),VLOOKUP(F190,'RW-&gt;SW'!$H$4:$N$44,3,TRUE)))</f>
        <v/>
      </c>
      <c r="N190" s="35" t="str">
        <f>IF(G190="","",IF($D190="m",VLOOKUP(G190,'RW-&gt;SW'!$A$4:$G$44,4,TRUE),VLOOKUP(G190,'RW-&gt;SW'!$H$4:$N$44,4,TRUE)))</f>
        <v/>
      </c>
      <c r="O190" s="35" t="str">
        <f>IF(H190="","",IF($D190="m",VLOOKUP(H190,'RW-&gt;SW'!$A$4:$G$44,5,TRUE),VLOOKUP(H190,'RW-&gt;SW'!$H$4:$N$44,5,TRUE)))</f>
        <v/>
      </c>
      <c r="P190" s="35" t="str">
        <f>IF(I190="","",IF($D190="m",VLOOKUP(I190,'RW-&gt;SW'!$A$4:$G$44,6,TRUE),VLOOKUP(I190,'RW-&gt;SW'!$H$4:$N$44,6,TRUE)))</f>
        <v/>
      </c>
      <c r="Q190" s="36" t="str">
        <f>IF(J190="","",IF($D190="m",VLOOKUP(J190,'RW-&gt;SW'!$A$4:$G$44,7,TRUE),VLOOKUP(J190,'RW-&gt;SW'!$H$4:$N$44,7,TRUE)))</f>
        <v/>
      </c>
      <c r="R190" s="40" t="str">
        <f t="shared" si="7"/>
        <v/>
      </c>
      <c r="S190" s="36" t="str">
        <f>IF(R190="","",VLOOKUP($R190,'RW-&gt;SW'!$P$3:$Q$46,2,TRUE))</f>
        <v/>
      </c>
      <c r="T190" s="89" t="str">
        <f>IF(ISERROR('Berechnung TYP'!Q186)=TRUE,"",'Berechnung TYP'!Q186)</f>
        <v/>
      </c>
      <c r="U190" s="35" t="str">
        <f>IF(ISERROR('Berechnung TYP'!G186)=TRUE,"",'Berechnung TYP'!G186)</f>
        <v/>
      </c>
      <c r="V190" s="35" t="str">
        <f>IF(ISERROR('Berechnung TYP'!H186)=TRUE,"",'Berechnung TYP'!H186)</f>
        <v/>
      </c>
      <c r="W190" s="36" t="str">
        <f>IF(ISERROR('Berechnung TYP'!I186)=TRUE,"",'Berechnung TYP'!I186)</f>
        <v/>
      </c>
      <c r="X190" s="70"/>
    </row>
    <row r="191" spans="1:24" x14ac:dyDescent="0.25">
      <c r="A191" s="45">
        <v>183</v>
      </c>
      <c r="B191" s="40" t="str">
        <f>IF(Urliste!B188&lt;&gt;0,Urliste!B188,"")</f>
        <v/>
      </c>
      <c r="C191" s="45" t="str">
        <f t="shared" si="8"/>
        <v/>
      </c>
      <c r="D191" s="45" t="str">
        <f>IF(Urliste!C188&lt;&gt;0,Urliste!C188,"")</f>
        <v/>
      </c>
      <c r="E191" s="40" t="str">
        <f>IF(OR(D191="m",D191="w"),Urliste!$D188+Urliste!$J188+Urliste!$P188+Urliste!$V188+Urliste!$AB188+Urliste!$AH188+Urliste!$AN188+Urliste!$AT188+Urliste!$AZ188+Urliste!$BF188,"")</f>
        <v/>
      </c>
      <c r="F191" s="35" t="str">
        <f>IF(OR(D191="m",D191="w"),Urliste!$E188+Urliste!$K188+Urliste!$Q188+Urliste!$W188+Urliste!$AC188+Urliste!$AI188+Urliste!$AO188+Urliste!$AU188+Urliste!$BA188+Urliste!$BG188,"")</f>
        <v/>
      </c>
      <c r="G191" s="35" t="str">
        <f>IF(OR(D191="m",D191="w"),Urliste!$F188+Urliste!$L188+Urliste!$R188+Urliste!$X188+Urliste!$AD188+Urliste!$AJ188+Urliste!$AP188+Urliste!$AV188+Urliste!$BB188+Urliste!$BH188,"")</f>
        <v/>
      </c>
      <c r="H191" s="35" t="str">
        <f>IF(OR(D191="m",D191="w"),Urliste!$G188+Urliste!$M188+Urliste!$S188+Urliste!$Y188+Urliste!$AE188+Urliste!$AK188+Urliste!$AQ188+Urliste!$AW188+Urliste!$BC188+Urliste!$BI188,"")</f>
        <v/>
      </c>
      <c r="I191" s="35" t="str">
        <f>IF(OR(D191="m",D191="w"),Urliste!$H188+Urliste!$N188+Urliste!$T188+Urliste!$Z188+Urliste!$AF188+Urliste!$AL188+Urliste!$AR188+Urliste!$AX188+Urliste!$BD188+Urliste!$BJ188,"")</f>
        <v/>
      </c>
      <c r="J191" s="36" t="str">
        <f>IF(OR(D191="m",D191="w"),Urliste!$I188+Urliste!$O188+Urliste!$U188+Urliste!$AA188+Urliste!$AG188+Urliste!$AM188+Urliste!$AS188+Urliste!$AY188+Urliste!$BE188+Urliste!$BK188,"")</f>
        <v/>
      </c>
      <c r="K191" s="35"/>
      <c r="L191" s="40" t="str">
        <f>IF(E191="","",IF($D191="m",VLOOKUP(E191,'RW-&gt;SW'!$A$4:$G$44,2,TRUE),VLOOKUP(E191,'RW-&gt;SW'!$H$4:$N$44,2,TRUE)))</f>
        <v/>
      </c>
      <c r="M191" s="35" t="str">
        <f>IF(F191="","",IF($D191="m",VLOOKUP(F191,'RW-&gt;SW'!$A$4:$G$44,3,TRUE),VLOOKUP(F191,'RW-&gt;SW'!$H$4:$N$44,3,TRUE)))</f>
        <v/>
      </c>
      <c r="N191" s="35" t="str">
        <f>IF(G191="","",IF($D191="m",VLOOKUP(G191,'RW-&gt;SW'!$A$4:$G$44,4,TRUE),VLOOKUP(G191,'RW-&gt;SW'!$H$4:$N$44,4,TRUE)))</f>
        <v/>
      </c>
      <c r="O191" s="35" t="str">
        <f>IF(H191="","",IF($D191="m",VLOOKUP(H191,'RW-&gt;SW'!$A$4:$G$44,5,TRUE),VLOOKUP(H191,'RW-&gt;SW'!$H$4:$N$44,5,TRUE)))</f>
        <v/>
      </c>
      <c r="P191" s="35" t="str">
        <f>IF(I191="","",IF($D191="m",VLOOKUP(I191,'RW-&gt;SW'!$A$4:$G$44,6,TRUE),VLOOKUP(I191,'RW-&gt;SW'!$H$4:$N$44,6,TRUE)))</f>
        <v/>
      </c>
      <c r="Q191" s="36" t="str">
        <f>IF(J191="","",IF($D191="m",VLOOKUP(J191,'RW-&gt;SW'!$A$4:$G$44,7,TRUE),VLOOKUP(J191,'RW-&gt;SW'!$H$4:$N$44,7,TRUE)))</f>
        <v/>
      </c>
      <c r="R191" s="40" t="str">
        <f t="shared" si="7"/>
        <v/>
      </c>
      <c r="S191" s="36" t="str">
        <f>IF(R191="","",VLOOKUP($R191,'RW-&gt;SW'!$P$3:$Q$46,2,TRUE))</f>
        <v/>
      </c>
      <c r="T191" s="89" t="str">
        <f>IF(ISERROR('Berechnung TYP'!Q187)=TRUE,"",'Berechnung TYP'!Q187)</f>
        <v/>
      </c>
      <c r="U191" s="35" t="str">
        <f>IF(ISERROR('Berechnung TYP'!G187)=TRUE,"",'Berechnung TYP'!G187)</f>
        <v/>
      </c>
      <c r="V191" s="35" t="str">
        <f>IF(ISERROR('Berechnung TYP'!H187)=TRUE,"",'Berechnung TYP'!H187)</f>
        <v/>
      </c>
      <c r="W191" s="36" t="str">
        <f>IF(ISERROR('Berechnung TYP'!I187)=TRUE,"",'Berechnung TYP'!I187)</f>
        <v/>
      </c>
      <c r="X191" s="70"/>
    </row>
    <row r="192" spans="1:24" x14ac:dyDescent="0.25">
      <c r="A192" s="45">
        <v>184</v>
      </c>
      <c r="B192" s="40" t="str">
        <f>IF(Urliste!B189&lt;&gt;0,Urliste!B189,"")</f>
        <v/>
      </c>
      <c r="C192" s="45" t="str">
        <f t="shared" si="8"/>
        <v/>
      </c>
      <c r="D192" s="45" t="str">
        <f>IF(Urliste!C189&lt;&gt;0,Urliste!C189,"")</f>
        <v/>
      </c>
      <c r="E192" s="40" t="str">
        <f>IF(OR(D192="m",D192="w"),Urliste!$D189+Urliste!$J189+Urliste!$P189+Urliste!$V189+Urliste!$AB189+Urliste!$AH189+Urliste!$AN189+Urliste!$AT189+Urliste!$AZ189+Urliste!$BF189,"")</f>
        <v/>
      </c>
      <c r="F192" s="35" t="str">
        <f>IF(OR(D192="m",D192="w"),Urliste!$E189+Urliste!$K189+Urliste!$Q189+Urliste!$W189+Urliste!$AC189+Urliste!$AI189+Urliste!$AO189+Urliste!$AU189+Urliste!$BA189+Urliste!$BG189,"")</f>
        <v/>
      </c>
      <c r="G192" s="35" t="str">
        <f>IF(OR(D192="m",D192="w"),Urliste!$F189+Urliste!$L189+Urliste!$R189+Urliste!$X189+Urliste!$AD189+Urliste!$AJ189+Urliste!$AP189+Urliste!$AV189+Urliste!$BB189+Urliste!$BH189,"")</f>
        <v/>
      </c>
      <c r="H192" s="35" t="str">
        <f>IF(OR(D192="m",D192="w"),Urliste!$G189+Urliste!$M189+Urliste!$S189+Urliste!$Y189+Urliste!$AE189+Urliste!$AK189+Urliste!$AQ189+Urliste!$AW189+Urliste!$BC189+Urliste!$BI189,"")</f>
        <v/>
      </c>
      <c r="I192" s="35" t="str">
        <f>IF(OR(D192="m",D192="w"),Urliste!$H189+Urliste!$N189+Urliste!$T189+Urliste!$Z189+Urliste!$AF189+Urliste!$AL189+Urliste!$AR189+Urliste!$AX189+Urliste!$BD189+Urliste!$BJ189,"")</f>
        <v/>
      </c>
      <c r="J192" s="36" t="str">
        <f>IF(OR(D192="m",D192="w"),Urliste!$I189+Urliste!$O189+Urliste!$U189+Urliste!$AA189+Urliste!$AG189+Urliste!$AM189+Urliste!$AS189+Urliste!$AY189+Urliste!$BE189+Urliste!$BK189,"")</f>
        <v/>
      </c>
      <c r="K192" s="35"/>
      <c r="L192" s="40" t="str">
        <f>IF(E192="","",IF($D192="m",VLOOKUP(E192,'RW-&gt;SW'!$A$4:$G$44,2,TRUE),VLOOKUP(E192,'RW-&gt;SW'!$H$4:$N$44,2,TRUE)))</f>
        <v/>
      </c>
      <c r="M192" s="35" t="str">
        <f>IF(F192="","",IF($D192="m",VLOOKUP(F192,'RW-&gt;SW'!$A$4:$G$44,3,TRUE),VLOOKUP(F192,'RW-&gt;SW'!$H$4:$N$44,3,TRUE)))</f>
        <v/>
      </c>
      <c r="N192" s="35" t="str">
        <f>IF(G192="","",IF($D192="m",VLOOKUP(G192,'RW-&gt;SW'!$A$4:$G$44,4,TRUE),VLOOKUP(G192,'RW-&gt;SW'!$H$4:$N$44,4,TRUE)))</f>
        <v/>
      </c>
      <c r="O192" s="35" t="str">
        <f>IF(H192="","",IF($D192="m",VLOOKUP(H192,'RW-&gt;SW'!$A$4:$G$44,5,TRUE),VLOOKUP(H192,'RW-&gt;SW'!$H$4:$N$44,5,TRUE)))</f>
        <v/>
      </c>
      <c r="P192" s="35" t="str">
        <f>IF(I192="","",IF($D192="m",VLOOKUP(I192,'RW-&gt;SW'!$A$4:$G$44,6,TRUE),VLOOKUP(I192,'RW-&gt;SW'!$H$4:$N$44,6,TRUE)))</f>
        <v/>
      </c>
      <c r="Q192" s="36" t="str">
        <f>IF(J192="","",IF($D192="m",VLOOKUP(J192,'RW-&gt;SW'!$A$4:$G$44,7,TRUE),VLOOKUP(J192,'RW-&gt;SW'!$H$4:$N$44,7,TRUE)))</f>
        <v/>
      </c>
      <c r="R192" s="40" t="str">
        <f t="shared" si="7"/>
        <v/>
      </c>
      <c r="S192" s="36" t="str">
        <f>IF(R192="","",VLOOKUP($R192,'RW-&gt;SW'!$P$3:$Q$46,2,TRUE))</f>
        <v/>
      </c>
      <c r="T192" s="89" t="str">
        <f>IF(ISERROR('Berechnung TYP'!Q188)=TRUE,"",'Berechnung TYP'!Q188)</f>
        <v/>
      </c>
      <c r="U192" s="35" t="str">
        <f>IF(ISERROR('Berechnung TYP'!G188)=TRUE,"",'Berechnung TYP'!G188)</f>
        <v/>
      </c>
      <c r="V192" s="35" t="str">
        <f>IF(ISERROR('Berechnung TYP'!H188)=TRUE,"",'Berechnung TYP'!H188)</f>
        <v/>
      </c>
      <c r="W192" s="36" t="str">
        <f>IF(ISERROR('Berechnung TYP'!I188)=TRUE,"",'Berechnung TYP'!I188)</f>
        <v/>
      </c>
      <c r="X192" s="70"/>
    </row>
    <row r="193" spans="1:24" x14ac:dyDescent="0.25">
      <c r="A193" s="45">
        <v>185</v>
      </c>
      <c r="B193" s="40" t="str">
        <f>IF(Urliste!B190&lt;&gt;0,Urliste!B190,"")</f>
        <v/>
      </c>
      <c r="C193" s="45" t="str">
        <f t="shared" si="8"/>
        <v/>
      </c>
      <c r="D193" s="45" t="str">
        <f>IF(Urliste!C190&lt;&gt;0,Urliste!C190,"")</f>
        <v/>
      </c>
      <c r="E193" s="40" t="str">
        <f>IF(OR(D193="m",D193="w"),Urliste!$D190+Urliste!$J190+Urliste!$P190+Urliste!$V190+Urliste!$AB190+Urliste!$AH190+Urliste!$AN190+Urliste!$AT190+Urliste!$AZ190+Urliste!$BF190,"")</f>
        <v/>
      </c>
      <c r="F193" s="35" t="str">
        <f>IF(OR(D193="m",D193="w"),Urliste!$E190+Urliste!$K190+Urliste!$Q190+Urliste!$W190+Urliste!$AC190+Urliste!$AI190+Urliste!$AO190+Urliste!$AU190+Urliste!$BA190+Urliste!$BG190,"")</f>
        <v/>
      </c>
      <c r="G193" s="35" t="str">
        <f>IF(OR(D193="m",D193="w"),Urliste!$F190+Urliste!$L190+Urliste!$R190+Urliste!$X190+Urliste!$AD190+Urliste!$AJ190+Urliste!$AP190+Urliste!$AV190+Urliste!$BB190+Urliste!$BH190,"")</f>
        <v/>
      </c>
      <c r="H193" s="35" t="str">
        <f>IF(OR(D193="m",D193="w"),Urliste!$G190+Urliste!$M190+Urliste!$S190+Urliste!$Y190+Urliste!$AE190+Urliste!$AK190+Urliste!$AQ190+Urliste!$AW190+Urliste!$BC190+Urliste!$BI190,"")</f>
        <v/>
      </c>
      <c r="I193" s="35" t="str">
        <f>IF(OR(D193="m",D193="w"),Urliste!$H190+Urliste!$N190+Urliste!$T190+Urliste!$Z190+Urliste!$AF190+Urliste!$AL190+Urliste!$AR190+Urliste!$AX190+Urliste!$BD190+Urliste!$BJ190,"")</f>
        <v/>
      </c>
      <c r="J193" s="36" t="str">
        <f>IF(OR(D193="m",D193="w"),Urliste!$I190+Urliste!$O190+Urliste!$U190+Urliste!$AA190+Urliste!$AG190+Urliste!$AM190+Urliste!$AS190+Urliste!$AY190+Urliste!$BE190+Urliste!$BK190,"")</f>
        <v/>
      </c>
      <c r="K193" s="35"/>
      <c r="L193" s="40" t="str">
        <f>IF(E193="","",IF($D193="m",VLOOKUP(E193,'RW-&gt;SW'!$A$4:$G$44,2,TRUE),VLOOKUP(E193,'RW-&gt;SW'!$H$4:$N$44,2,TRUE)))</f>
        <v/>
      </c>
      <c r="M193" s="35" t="str">
        <f>IF(F193="","",IF($D193="m",VLOOKUP(F193,'RW-&gt;SW'!$A$4:$G$44,3,TRUE),VLOOKUP(F193,'RW-&gt;SW'!$H$4:$N$44,3,TRUE)))</f>
        <v/>
      </c>
      <c r="N193" s="35" t="str">
        <f>IF(G193="","",IF($D193="m",VLOOKUP(G193,'RW-&gt;SW'!$A$4:$G$44,4,TRUE),VLOOKUP(G193,'RW-&gt;SW'!$H$4:$N$44,4,TRUE)))</f>
        <v/>
      </c>
      <c r="O193" s="35" t="str">
        <f>IF(H193="","",IF($D193="m",VLOOKUP(H193,'RW-&gt;SW'!$A$4:$G$44,5,TRUE),VLOOKUP(H193,'RW-&gt;SW'!$H$4:$N$44,5,TRUE)))</f>
        <v/>
      </c>
      <c r="P193" s="35" t="str">
        <f>IF(I193="","",IF($D193="m",VLOOKUP(I193,'RW-&gt;SW'!$A$4:$G$44,6,TRUE),VLOOKUP(I193,'RW-&gt;SW'!$H$4:$N$44,6,TRUE)))</f>
        <v/>
      </c>
      <c r="Q193" s="36" t="str">
        <f>IF(J193="","",IF($D193="m",VLOOKUP(J193,'RW-&gt;SW'!$A$4:$G$44,7,TRUE),VLOOKUP(J193,'RW-&gt;SW'!$H$4:$N$44,7,TRUE)))</f>
        <v/>
      </c>
      <c r="R193" s="40" t="str">
        <f t="shared" si="7"/>
        <v/>
      </c>
      <c r="S193" s="36" t="str">
        <f>IF(R193="","",VLOOKUP($R193,'RW-&gt;SW'!$P$3:$Q$46,2,TRUE))</f>
        <v/>
      </c>
      <c r="T193" s="89" t="str">
        <f>IF(ISERROR('Berechnung TYP'!Q189)=TRUE,"",'Berechnung TYP'!Q189)</f>
        <v/>
      </c>
      <c r="U193" s="35" t="str">
        <f>IF(ISERROR('Berechnung TYP'!G189)=TRUE,"",'Berechnung TYP'!G189)</f>
        <v/>
      </c>
      <c r="V193" s="35" t="str">
        <f>IF(ISERROR('Berechnung TYP'!H189)=TRUE,"",'Berechnung TYP'!H189)</f>
        <v/>
      </c>
      <c r="W193" s="36" t="str">
        <f>IF(ISERROR('Berechnung TYP'!I189)=TRUE,"",'Berechnung TYP'!I189)</f>
        <v/>
      </c>
      <c r="X193" s="70"/>
    </row>
    <row r="194" spans="1:24" x14ac:dyDescent="0.25">
      <c r="A194" s="45">
        <v>186</v>
      </c>
      <c r="B194" s="40" t="str">
        <f>IF(Urliste!B191&lt;&gt;0,Urliste!B191,"")</f>
        <v/>
      </c>
      <c r="C194" s="45" t="str">
        <f t="shared" si="8"/>
        <v/>
      </c>
      <c r="D194" s="45" t="str">
        <f>IF(Urliste!C191&lt;&gt;0,Urliste!C191,"")</f>
        <v/>
      </c>
      <c r="E194" s="40" t="str">
        <f>IF(OR(D194="m",D194="w"),Urliste!$D191+Urliste!$J191+Urliste!$P191+Urliste!$V191+Urliste!$AB191+Urliste!$AH191+Urliste!$AN191+Urliste!$AT191+Urliste!$AZ191+Urliste!$BF191,"")</f>
        <v/>
      </c>
      <c r="F194" s="35" t="str">
        <f>IF(OR(D194="m",D194="w"),Urliste!$E191+Urliste!$K191+Urliste!$Q191+Urliste!$W191+Urliste!$AC191+Urliste!$AI191+Urliste!$AO191+Urliste!$AU191+Urliste!$BA191+Urliste!$BG191,"")</f>
        <v/>
      </c>
      <c r="G194" s="35" t="str">
        <f>IF(OR(D194="m",D194="w"),Urliste!$F191+Urliste!$L191+Urliste!$R191+Urliste!$X191+Urliste!$AD191+Urliste!$AJ191+Urliste!$AP191+Urliste!$AV191+Urliste!$BB191+Urliste!$BH191,"")</f>
        <v/>
      </c>
      <c r="H194" s="35" t="str">
        <f>IF(OR(D194="m",D194="w"),Urliste!$G191+Urliste!$M191+Urliste!$S191+Urliste!$Y191+Urliste!$AE191+Urliste!$AK191+Urliste!$AQ191+Urliste!$AW191+Urliste!$BC191+Urliste!$BI191,"")</f>
        <v/>
      </c>
      <c r="I194" s="35" t="str">
        <f>IF(OR(D194="m",D194="w"),Urliste!$H191+Urliste!$N191+Urliste!$T191+Urliste!$Z191+Urliste!$AF191+Urliste!$AL191+Urliste!$AR191+Urliste!$AX191+Urliste!$BD191+Urliste!$BJ191,"")</f>
        <v/>
      </c>
      <c r="J194" s="36" t="str">
        <f>IF(OR(D194="m",D194="w"),Urliste!$I191+Urliste!$O191+Urliste!$U191+Urliste!$AA191+Urliste!$AG191+Urliste!$AM191+Urliste!$AS191+Urliste!$AY191+Urliste!$BE191+Urliste!$BK191,"")</f>
        <v/>
      </c>
      <c r="K194" s="35"/>
      <c r="L194" s="40" t="str">
        <f>IF(E194="","",IF($D194="m",VLOOKUP(E194,'RW-&gt;SW'!$A$4:$G$44,2,TRUE),VLOOKUP(E194,'RW-&gt;SW'!$H$4:$N$44,2,TRUE)))</f>
        <v/>
      </c>
      <c r="M194" s="35" t="str">
        <f>IF(F194="","",IF($D194="m",VLOOKUP(F194,'RW-&gt;SW'!$A$4:$G$44,3,TRUE),VLOOKUP(F194,'RW-&gt;SW'!$H$4:$N$44,3,TRUE)))</f>
        <v/>
      </c>
      <c r="N194" s="35" t="str">
        <f>IF(G194="","",IF($D194="m",VLOOKUP(G194,'RW-&gt;SW'!$A$4:$G$44,4,TRUE),VLOOKUP(G194,'RW-&gt;SW'!$H$4:$N$44,4,TRUE)))</f>
        <v/>
      </c>
      <c r="O194" s="35" t="str">
        <f>IF(H194="","",IF($D194="m",VLOOKUP(H194,'RW-&gt;SW'!$A$4:$G$44,5,TRUE),VLOOKUP(H194,'RW-&gt;SW'!$H$4:$N$44,5,TRUE)))</f>
        <v/>
      </c>
      <c r="P194" s="35" t="str">
        <f>IF(I194="","",IF($D194="m",VLOOKUP(I194,'RW-&gt;SW'!$A$4:$G$44,6,TRUE),VLOOKUP(I194,'RW-&gt;SW'!$H$4:$N$44,6,TRUE)))</f>
        <v/>
      </c>
      <c r="Q194" s="36" t="str">
        <f>IF(J194="","",IF($D194="m",VLOOKUP(J194,'RW-&gt;SW'!$A$4:$G$44,7,TRUE),VLOOKUP(J194,'RW-&gt;SW'!$H$4:$N$44,7,TRUE)))</f>
        <v/>
      </c>
      <c r="R194" s="40" t="str">
        <f t="shared" si="7"/>
        <v/>
      </c>
      <c r="S194" s="36" t="str">
        <f>IF(R194="","",VLOOKUP($R194,'RW-&gt;SW'!$P$3:$Q$46,2,TRUE))</f>
        <v/>
      </c>
      <c r="T194" s="89" t="str">
        <f>IF(ISERROR('Berechnung TYP'!Q190)=TRUE,"",'Berechnung TYP'!Q190)</f>
        <v/>
      </c>
      <c r="U194" s="35" t="str">
        <f>IF(ISERROR('Berechnung TYP'!G190)=TRUE,"",'Berechnung TYP'!G190)</f>
        <v/>
      </c>
      <c r="V194" s="35" t="str">
        <f>IF(ISERROR('Berechnung TYP'!H190)=TRUE,"",'Berechnung TYP'!H190)</f>
        <v/>
      </c>
      <c r="W194" s="36" t="str">
        <f>IF(ISERROR('Berechnung TYP'!I190)=TRUE,"",'Berechnung TYP'!I190)</f>
        <v/>
      </c>
      <c r="X194" s="70"/>
    </row>
    <row r="195" spans="1:24" x14ac:dyDescent="0.25">
      <c r="A195" s="45">
        <v>187</v>
      </c>
      <c r="B195" s="40" t="str">
        <f>IF(Urliste!B192&lt;&gt;0,Urliste!B192,"")</f>
        <v/>
      </c>
      <c r="C195" s="45" t="str">
        <f t="shared" si="8"/>
        <v/>
      </c>
      <c r="D195" s="45" t="str">
        <f>IF(Urliste!C192&lt;&gt;0,Urliste!C192,"")</f>
        <v/>
      </c>
      <c r="E195" s="40" t="str">
        <f>IF(OR(D195="m",D195="w"),Urliste!$D192+Urliste!$J192+Urliste!$P192+Urliste!$V192+Urliste!$AB192+Urliste!$AH192+Urliste!$AN192+Urliste!$AT192+Urliste!$AZ192+Urliste!$BF192,"")</f>
        <v/>
      </c>
      <c r="F195" s="35" t="str">
        <f>IF(OR(D195="m",D195="w"),Urliste!$E192+Urliste!$K192+Urliste!$Q192+Urliste!$W192+Urliste!$AC192+Urliste!$AI192+Urliste!$AO192+Urliste!$AU192+Urliste!$BA192+Urliste!$BG192,"")</f>
        <v/>
      </c>
      <c r="G195" s="35" t="str">
        <f>IF(OR(D195="m",D195="w"),Urliste!$F192+Urliste!$L192+Urliste!$R192+Urliste!$X192+Urliste!$AD192+Urliste!$AJ192+Urliste!$AP192+Urliste!$AV192+Urliste!$BB192+Urliste!$BH192,"")</f>
        <v/>
      </c>
      <c r="H195" s="35" t="str">
        <f>IF(OR(D195="m",D195="w"),Urliste!$G192+Urliste!$M192+Urliste!$S192+Urliste!$Y192+Urliste!$AE192+Urliste!$AK192+Urliste!$AQ192+Urliste!$AW192+Urliste!$BC192+Urliste!$BI192,"")</f>
        <v/>
      </c>
      <c r="I195" s="35" t="str">
        <f>IF(OR(D195="m",D195="w"),Urliste!$H192+Urliste!$N192+Urliste!$T192+Urliste!$Z192+Urliste!$AF192+Urliste!$AL192+Urliste!$AR192+Urliste!$AX192+Urliste!$BD192+Urliste!$BJ192,"")</f>
        <v/>
      </c>
      <c r="J195" s="36" t="str">
        <f>IF(OR(D195="m",D195="w"),Urliste!$I192+Urliste!$O192+Urliste!$U192+Urliste!$AA192+Urliste!$AG192+Urliste!$AM192+Urliste!$AS192+Urliste!$AY192+Urliste!$BE192+Urliste!$BK192,"")</f>
        <v/>
      </c>
      <c r="K195" s="35"/>
      <c r="L195" s="40" t="str">
        <f>IF(E195="","",IF($D195="m",VLOOKUP(E195,'RW-&gt;SW'!$A$4:$G$44,2,TRUE),VLOOKUP(E195,'RW-&gt;SW'!$H$4:$N$44,2,TRUE)))</f>
        <v/>
      </c>
      <c r="M195" s="35" t="str">
        <f>IF(F195="","",IF($D195="m",VLOOKUP(F195,'RW-&gt;SW'!$A$4:$G$44,3,TRUE),VLOOKUP(F195,'RW-&gt;SW'!$H$4:$N$44,3,TRUE)))</f>
        <v/>
      </c>
      <c r="N195" s="35" t="str">
        <f>IF(G195="","",IF($D195="m",VLOOKUP(G195,'RW-&gt;SW'!$A$4:$G$44,4,TRUE),VLOOKUP(G195,'RW-&gt;SW'!$H$4:$N$44,4,TRUE)))</f>
        <v/>
      </c>
      <c r="O195" s="35" t="str">
        <f>IF(H195="","",IF($D195="m",VLOOKUP(H195,'RW-&gt;SW'!$A$4:$G$44,5,TRUE),VLOOKUP(H195,'RW-&gt;SW'!$H$4:$N$44,5,TRUE)))</f>
        <v/>
      </c>
      <c r="P195" s="35" t="str">
        <f>IF(I195="","",IF($D195="m",VLOOKUP(I195,'RW-&gt;SW'!$A$4:$G$44,6,TRUE),VLOOKUP(I195,'RW-&gt;SW'!$H$4:$N$44,6,TRUE)))</f>
        <v/>
      </c>
      <c r="Q195" s="36" t="str">
        <f>IF(J195="","",IF($D195="m",VLOOKUP(J195,'RW-&gt;SW'!$A$4:$G$44,7,TRUE),VLOOKUP(J195,'RW-&gt;SW'!$H$4:$N$44,7,TRUE)))</f>
        <v/>
      </c>
      <c r="R195" s="40" t="str">
        <f t="shared" si="7"/>
        <v/>
      </c>
      <c r="S195" s="36" t="str">
        <f>IF(R195="","",VLOOKUP($R195,'RW-&gt;SW'!$P$3:$Q$46,2,TRUE))</f>
        <v/>
      </c>
      <c r="T195" s="89" t="str">
        <f>IF(ISERROR('Berechnung TYP'!Q191)=TRUE,"",'Berechnung TYP'!Q191)</f>
        <v/>
      </c>
      <c r="U195" s="35" t="str">
        <f>IF(ISERROR('Berechnung TYP'!G191)=TRUE,"",'Berechnung TYP'!G191)</f>
        <v/>
      </c>
      <c r="V195" s="35" t="str">
        <f>IF(ISERROR('Berechnung TYP'!H191)=TRUE,"",'Berechnung TYP'!H191)</f>
        <v/>
      </c>
      <c r="W195" s="36" t="str">
        <f>IF(ISERROR('Berechnung TYP'!I191)=TRUE,"",'Berechnung TYP'!I191)</f>
        <v/>
      </c>
      <c r="X195" s="70"/>
    </row>
    <row r="196" spans="1:24" x14ac:dyDescent="0.25">
      <c r="A196" s="45">
        <v>188</v>
      </c>
      <c r="B196" s="40" t="str">
        <f>IF(Urliste!B193&lt;&gt;0,Urliste!B193,"")</f>
        <v/>
      </c>
      <c r="C196" s="45" t="str">
        <f t="shared" si="8"/>
        <v/>
      </c>
      <c r="D196" s="45" t="str">
        <f>IF(Urliste!C193&lt;&gt;0,Urliste!C193,"")</f>
        <v/>
      </c>
      <c r="E196" s="40" t="str">
        <f>IF(OR(D196="m",D196="w"),Urliste!$D193+Urliste!$J193+Urliste!$P193+Urliste!$V193+Urliste!$AB193+Urliste!$AH193+Urliste!$AN193+Urliste!$AT193+Urliste!$AZ193+Urliste!$BF193,"")</f>
        <v/>
      </c>
      <c r="F196" s="35" t="str">
        <f>IF(OR(D196="m",D196="w"),Urliste!$E193+Urliste!$K193+Urliste!$Q193+Urliste!$W193+Urliste!$AC193+Urliste!$AI193+Urliste!$AO193+Urliste!$AU193+Urliste!$BA193+Urliste!$BG193,"")</f>
        <v/>
      </c>
      <c r="G196" s="35" t="str">
        <f>IF(OR(D196="m",D196="w"),Urliste!$F193+Urliste!$L193+Urliste!$R193+Urliste!$X193+Urliste!$AD193+Urliste!$AJ193+Urliste!$AP193+Urliste!$AV193+Urliste!$BB193+Urliste!$BH193,"")</f>
        <v/>
      </c>
      <c r="H196" s="35" t="str">
        <f>IF(OR(D196="m",D196="w"),Urliste!$G193+Urliste!$M193+Urliste!$S193+Urliste!$Y193+Urliste!$AE193+Urliste!$AK193+Urliste!$AQ193+Urliste!$AW193+Urliste!$BC193+Urliste!$BI193,"")</f>
        <v/>
      </c>
      <c r="I196" s="35" t="str">
        <f>IF(OR(D196="m",D196="w"),Urliste!$H193+Urliste!$N193+Urliste!$T193+Urliste!$Z193+Urliste!$AF193+Urliste!$AL193+Urliste!$AR193+Urliste!$AX193+Urliste!$BD193+Urliste!$BJ193,"")</f>
        <v/>
      </c>
      <c r="J196" s="36" t="str">
        <f>IF(OR(D196="m",D196="w"),Urliste!$I193+Urliste!$O193+Urliste!$U193+Urliste!$AA193+Urliste!$AG193+Urliste!$AM193+Urliste!$AS193+Urliste!$AY193+Urliste!$BE193+Urliste!$BK193,"")</f>
        <v/>
      </c>
      <c r="K196" s="35"/>
      <c r="L196" s="40" t="str">
        <f>IF(E196="","",IF($D196="m",VLOOKUP(E196,'RW-&gt;SW'!$A$4:$G$44,2,TRUE),VLOOKUP(E196,'RW-&gt;SW'!$H$4:$N$44,2,TRUE)))</f>
        <v/>
      </c>
      <c r="M196" s="35" t="str">
        <f>IF(F196="","",IF($D196="m",VLOOKUP(F196,'RW-&gt;SW'!$A$4:$G$44,3,TRUE),VLOOKUP(F196,'RW-&gt;SW'!$H$4:$N$44,3,TRUE)))</f>
        <v/>
      </c>
      <c r="N196" s="35" t="str">
        <f>IF(G196="","",IF($D196="m",VLOOKUP(G196,'RW-&gt;SW'!$A$4:$G$44,4,TRUE),VLOOKUP(G196,'RW-&gt;SW'!$H$4:$N$44,4,TRUE)))</f>
        <v/>
      </c>
      <c r="O196" s="35" t="str">
        <f>IF(H196="","",IF($D196="m",VLOOKUP(H196,'RW-&gt;SW'!$A$4:$G$44,5,TRUE),VLOOKUP(H196,'RW-&gt;SW'!$H$4:$N$44,5,TRUE)))</f>
        <v/>
      </c>
      <c r="P196" s="35" t="str">
        <f>IF(I196="","",IF($D196="m",VLOOKUP(I196,'RW-&gt;SW'!$A$4:$G$44,6,TRUE),VLOOKUP(I196,'RW-&gt;SW'!$H$4:$N$44,6,TRUE)))</f>
        <v/>
      </c>
      <c r="Q196" s="36" t="str">
        <f>IF(J196="","",IF($D196="m",VLOOKUP(J196,'RW-&gt;SW'!$A$4:$G$44,7,TRUE),VLOOKUP(J196,'RW-&gt;SW'!$H$4:$N$44,7,TRUE)))</f>
        <v/>
      </c>
      <c r="R196" s="40" t="str">
        <f t="shared" si="7"/>
        <v/>
      </c>
      <c r="S196" s="36" t="str">
        <f>IF(R196="","",VLOOKUP($R196,'RW-&gt;SW'!$P$3:$Q$46,2,TRUE))</f>
        <v/>
      </c>
      <c r="T196" s="89" t="str">
        <f>IF(ISERROR('Berechnung TYP'!Q192)=TRUE,"",'Berechnung TYP'!Q192)</f>
        <v/>
      </c>
      <c r="U196" s="35" t="str">
        <f>IF(ISERROR('Berechnung TYP'!G192)=TRUE,"",'Berechnung TYP'!G192)</f>
        <v/>
      </c>
      <c r="V196" s="35" t="str">
        <f>IF(ISERROR('Berechnung TYP'!H192)=TRUE,"",'Berechnung TYP'!H192)</f>
        <v/>
      </c>
      <c r="W196" s="36" t="str">
        <f>IF(ISERROR('Berechnung TYP'!I192)=TRUE,"",'Berechnung TYP'!I192)</f>
        <v/>
      </c>
      <c r="X196" s="70"/>
    </row>
    <row r="197" spans="1:24" x14ac:dyDescent="0.25">
      <c r="A197" s="45">
        <v>189</v>
      </c>
      <c r="B197" s="40" t="str">
        <f>IF(Urliste!B194&lt;&gt;0,Urliste!B194,"")</f>
        <v/>
      </c>
      <c r="C197" s="45" t="str">
        <f t="shared" si="8"/>
        <v/>
      </c>
      <c r="D197" s="45" t="str">
        <f>IF(Urliste!C194&lt;&gt;0,Urliste!C194,"")</f>
        <v/>
      </c>
      <c r="E197" s="40" t="str">
        <f>IF(OR(D197="m",D197="w"),Urliste!$D194+Urliste!$J194+Urliste!$P194+Urliste!$V194+Urliste!$AB194+Urliste!$AH194+Urliste!$AN194+Urliste!$AT194+Urliste!$AZ194+Urliste!$BF194,"")</f>
        <v/>
      </c>
      <c r="F197" s="35" t="str">
        <f>IF(OR(D197="m",D197="w"),Urliste!$E194+Urliste!$K194+Urliste!$Q194+Urliste!$W194+Urliste!$AC194+Urliste!$AI194+Urliste!$AO194+Urliste!$AU194+Urliste!$BA194+Urliste!$BG194,"")</f>
        <v/>
      </c>
      <c r="G197" s="35" t="str">
        <f>IF(OR(D197="m",D197="w"),Urliste!$F194+Urliste!$L194+Urliste!$R194+Urliste!$X194+Urliste!$AD194+Urliste!$AJ194+Urliste!$AP194+Urliste!$AV194+Urliste!$BB194+Urliste!$BH194,"")</f>
        <v/>
      </c>
      <c r="H197" s="35" t="str">
        <f>IF(OR(D197="m",D197="w"),Urliste!$G194+Urliste!$M194+Urliste!$S194+Urliste!$Y194+Urliste!$AE194+Urliste!$AK194+Urliste!$AQ194+Urliste!$AW194+Urliste!$BC194+Urliste!$BI194,"")</f>
        <v/>
      </c>
      <c r="I197" s="35" t="str">
        <f>IF(OR(D197="m",D197="w"),Urliste!$H194+Urliste!$N194+Urliste!$T194+Urliste!$Z194+Urliste!$AF194+Urliste!$AL194+Urliste!$AR194+Urliste!$AX194+Urliste!$BD194+Urliste!$BJ194,"")</f>
        <v/>
      </c>
      <c r="J197" s="36" t="str">
        <f>IF(OR(D197="m",D197="w"),Urliste!$I194+Urliste!$O194+Urliste!$U194+Urliste!$AA194+Urliste!$AG194+Urliste!$AM194+Urliste!$AS194+Urliste!$AY194+Urliste!$BE194+Urliste!$BK194,"")</f>
        <v/>
      </c>
      <c r="K197" s="35"/>
      <c r="L197" s="40" t="str">
        <f>IF(E197="","",IF($D197="m",VLOOKUP(E197,'RW-&gt;SW'!$A$4:$G$44,2,TRUE),VLOOKUP(E197,'RW-&gt;SW'!$H$4:$N$44,2,TRUE)))</f>
        <v/>
      </c>
      <c r="M197" s="35" t="str">
        <f>IF(F197="","",IF($D197="m",VLOOKUP(F197,'RW-&gt;SW'!$A$4:$G$44,3,TRUE),VLOOKUP(F197,'RW-&gt;SW'!$H$4:$N$44,3,TRUE)))</f>
        <v/>
      </c>
      <c r="N197" s="35" t="str">
        <f>IF(G197="","",IF($D197="m",VLOOKUP(G197,'RW-&gt;SW'!$A$4:$G$44,4,TRUE),VLOOKUP(G197,'RW-&gt;SW'!$H$4:$N$44,4,TRUE)))</f>
        <v/>
      </c>
      <c r="O197" s="35" t="str">
        <f>IF(H197="","",IF($D197="m",VLOOKUP(H197,'RW-&gt;SW'!$A$4:$G$44,5,TRUE),VLOOKUP(H197,'RW-&gt;SW'!$H$4:$N$44,5,TRUE)))</f>
        <v/>
      </c>
      <c r="P197" s="35" t="str">
        <f>IF(I197="","",IF($D197="m",VLOOKUP(I197,'RW-&gt;SW'!$A$4:$G$44,6,TRUE),VLOOKUP(I197,'RW-&gt;SW'!$H$4:$N$44,6,TRUE)))</f>
        <v/>
      </c>
      <c r="Q197" s="36" t="str">
        <f>IF(J197="","",IF($D197="m",VLOOKUP(J197,'RW-&gt;SW'!$A$4:$G$44,7,TRUE),VLOOKUP(J197,'RW-&gt;SW'!$H$4:$N$44,7,TRUE)))</f>
        <v/>
      </c>
      <c r="R197" s="40" t="str">
        <f t="shared" si="7"/>
        <v/>
      </c>
      <c r="S197" s="36" t="str">
        <f>IF(R197="","",VLOOKUP($R197,'RW-&gt;SW'!$P$3:$Q$46,2,TRUE))</f>
        <v/>
      </c>
      <c r="T197" s="89" t="str">
        <f>IF(ISERROR('Berechnung TYP'!Q193)=TRUE,"",'Berechnung TYP'!Q193)</f>
        <v/>
      </c>
      <c r="U197" s="35" t="str">
        <f>IF(ISERROR('Berechnung TYP'!G193)=TRUE,"",'Berechnung TYP'!G193)</f>
        <v/>
      </c>
      <c r="V197" s="35" t="str">
        <f>IF(ISERROR('Berechnung TYP'!H193)=TRUE,"",'Berechnung TYP'!H193)</f>
        <v/>
      </c>
      <c r="W197" s="36" t="str">
        <f>IF(ISERROR('Berechnung TYP'!I193)=TRUE,"",'Berechnung TYP'!I193)</f>
        <v/>
      </c>
      <c r="X197" s="70"/>
    </row>
    <row r="198" spans="1:24" x14ac:dyDescent="0.25">
      <c r="A198" s="45">
        <v>190</v>
      </c>
      <c r="B198" s="40" t="str">
        <f>IF(Urliste!B195&lt;&gt;0,Urliste!B195,"")</f>
        <v/>
      </c>
      <c r="C198" s="45" t="str">
        <f t="shared" si="8"/>
        <v/>
      </c>
      <c r="D198" s="45" t="str">
        <f>IF(Urliste!C195&lt;&gt;0,Urliste!C195,"")</f>
        <v/>
      </c>
      <c r="E198" s="40" t="str">
        <f>IF(OR(D198="m",D198="w"),Urliste!$D195+Urliste!$J195+Urliste!$P195+Urliste!$V195+Urliste!$AB195+Urliste!$AH195+Urliste!$AN195+Urliste!$AT195+Urliste!$AZ195+Urliste!$BF195,"")</f>
        <v/>
      </c>
      <c r="F198" s="35" t="str">
        <f>IF(OR(D198="m",D198="w"),Urliste!$E195+Urliste!$K195+Urliste!$Q195+Urliste!$W195+Urliste!$AC195+Urliste!$AI195+Urliste!$AO195+Urliste!$AU195+Urliste!$BA195+Urliste!$BG195,"")</f>
        <v/>
      </c>
      <c r="G198" s="35" t="str">
        <f>IF(OR(D198="m",D198="w"),Urliste!$F195+Urliste!$L195+Urliste!$R195+Urliste!$X195+Urliste!$AD195+Urliste!$AJ195+Urliste!$AP195+Urliste!$AV195+Urliste!$BB195+Urliste!$BH195,"")</f>
        <v/>
      </c>
      <c r="H198" s="35" t="str">
        <f>IF(OR(D198="m",D198="w"),Urliste!$G195+Urliste!$M195+Urliste!$S195+Urliste!$Y195+Urliste!$AE195+Urliste!$AK195+Urliste!$AQ195+Urliste!$AW195+Urliste!$BC195+Urliste!$BI195,"")</f>
        <v/>
      </c>
      <c r="I198" s="35" t="str">
        <f>IF(OR(D198="m",D198="w"),Urliste!$H195+Urliste!$N195+Urliste!$T195+Urliste!$Z195+Urliste!$AF195+Urliste!$AL195+Urliste!$AR195+Urliste!$AX195+Urliste!$BD195+Urliste!$BJ195,"")</f>
        <v/>
      </c>
      <c r="J198" s="36" t="str">
        <f>IF(OR(D198="m",D198="w"),Urliste!$I195+Urliste!$O195+Urliste!$U195+Urliste!$AA195+Urliste!$AG195+Urliste!$AM195+Urliste!$AS195+Urliste!$AY195+Urliste!$BE195+Urliste!$BK195,"")</f>
        <v/>
      </c>
      <c r="K198" s="35"/>
      <c r="L198" s="40" t="str">
        <f>IF(E198="","",IF($D198="m",VLOOKUP(E198,'RW-&gt;SW'!$A$4:$G$44,2,TRUE),VLOOKUP(E198,'RW-&gt;SW'!$H$4:$N$44,2,TRUE)))</f>
        <v/>
      </c>
      <c r="M198" s="35" t="str">
        <f>IF(F198="","",IF($D198="m",VLOOKUP(F198,'RW-&gt;SW'!$A$4:$G$44,3,TRUE),VLOOKUP(F198,'RW-&gt;SW'!$H$4:$N$44,3,TRUE)))</f>
        <v/>
      </c>
      <c r="N198" s="35" t="str">
        <f>IF(G198="","",IF($D198="m",VLOOKUP(G198,'RW-&gt;SW'!$A$4:$G$44,4,TRUE),VLOOKUP(G198,'RW-&gt;SW'!$H$4:$N$44,4,TRUE)))</f>
        <v/>
      </c>
      <c r="O198" s="35" t="str">
        <f>IF(H198="","",IF($D198="m",VLOOKUP(H198,'RW-&gt;SW'!$A$4:$G$44,5,TRUE),VLOOKUP(H198,'RW-&gt;SW'!$H$4:$N$44,5,TRUE)))</f>
        <v/>
      </c>
      <c r="P198" s="35" t="str">
        <f>IF(I198="","",IF($D198="m",VLOOKUP(I198,'RW-&gt;SW'!$A$4:$G$44,6,TRUE),VLOOKUP(I198,'RW-&gt;SW'!$H$4:$N$44,6,TRUE)))</f>
        <v/>
      </c>
      <c r="Q198" s="36" t="str">
        <f>IF(J198="","",IF($D198="m",VLOOKUP(J198,'RW-&gt;SW'!$A$4:$G$44,7,TRUE),VLOOKUP(J198,'RW-&gt;SW'!$H$4:$N$44,7,TRUE)))</f>
        <v/>
      </c>
      <c r="R198" s="40" t="str">
        <f t="shared" si="7"/>
        <v/>
      </c>
      <c r="S198" s="36" t="str">
        <f>IF(R198="","",VLOOKUP($R198,'RW-&gt;SW'!$P$3:$Q$46,2,TRUE))</f>
        <v/>
      </c>
      <c r="T198" s="89" t="str">
        <f>IF(ISERROR('Berechnung TYP'!Q194)=TRUE,"",'Berechnung TYP'!Q194)</f>
        <v/>
      </c>
      <c r="U198" s="35" t="str">
        <f>IF(ISERROR('Berechnung TYP'!G194)=TRUE,"",'Berechnung TYP'!G194)</f>
        <v/>
      </c>
      <c r="V198" s="35" t="str">
        <f>IF(ISERROR('Berechnung TYP'!H194)=TRUE,"",'Berechnung TYP'!H194)</f>
        <v/>
      </c>
      <c r="W198" s="36" t="str">
        <f>IF(ISERROR('Berechnung TYP'!I194)=TRUE,"",'Berechnung TYP'!I194)</f>
        <v/>
      </c>
      <c r="X198" s="70"/>
    </row>
    <row r="199" spans="1:24" x14ac:dyDescent="0.25">
      <c r="A199" s="45">
        <v>191</v>
      </c>
      <c r="B199" s="40" t="str">
        <f>IF(Urliste!B196&lt;&gt;0,Urliste!B196,"")</f>
        <v/>
      </c>
      <c r="C199" s="45" t="str">
        <f t="shared" si="8"/>
        <v/>
      </c>
      <c r="D199" s="45" t="str">
        <f>IF(Urliste!C196&lt;&gt;0,Urliste!C196,"")</f>
        <v/>
      </c>
      <c r="E199" s="40" t="str">
        <f>IF(OR(D199="m",D199="w"),Urliste!$D196+Urliste!$J196+Urliste!$P196+Urliste!$V196+Urliste!$AB196+Urliste!$AH196+Urliste!$AN196+Urliste!$AT196+Urliste!$AZ196+Urliste!$BF196,"")</f>
        <v/>
      </c>
      <c r="F199" s="35" t="str">
        <f>IF(OR(D199="m",D199="w"),Urliste!$E196+Urliste!$K196+Urliste!$Q196+Urliste!$W196+Urliste!$AC196+Urliste!$AI196+Urliste!$AO196+Urliste!$AU196+Urliste!$BA196+Urliste!$BG196,"")</f>
        <v/>
      </c>
      <c r="G199" s="35" t="str">
        <f>IF(OR(D199="m",D199="w"),Urliste!$F196+Urliste!$L196+Urliste!$R196+Urliste!$X196+Urliste!$AD196+Urliste!$AJ196+Urliste!$AP196+Urliste!$AV196+Urliste!$BB196+Urliste!$BH196,"")</f>
        <v/>
      </c>
      <c r="H199" s="35" t="str">
        <f>IF(OR(D199="m",D199="w"),Urliste!$G196+Urliste!$M196+Urliste!$S196+Urliste!$Y196+Urliste!$AE196+Urliste!$AK196+Urliste!$AQ196+Urliste!$AW196+Urliste!$BC196+Urliste!$BI196,"")</f>
        <v/>
      </c>
      <c r="I199" s="35" t="str">
        <f>IF(OR(D199="m",D199="w"),Urliste!$H196+Urliste!$N196+Urliste!$T196+Urliste!$Z196+Urliste!$AF196+Urliste!$AL196+Urliste!$AR196+Urliste!$AX196+Urliste!$BD196+Urliste!$BJ196,"")</f>
        <v/>
      </c>
      <c r="J199" s="36" t="str">
        <f>IF(OR(D199="m",D199="w"),Urliste!$I196+Urliste!$O196+Urliste!$U196+Urliste!$AA196+Urliste!$AG196+Urliste!$AM196+Urliste!$AS196+Urliste!$AY196+Urliste!$BE196+Urliste!$BK196,"")</f>
        <v/>
      </c>
      <c r="K199" s="35"/>
      <c r="L199" s="40" t="str">
        <f>IF(E199="","",IF($D199="m",VLOOKUP(E199,'RW-&gt;SW'!$A$4:$G$44,2,TRUE),VLOOKUP(E199,'RW-&gt;SW'!$H$4:$N$44,2,TRUE)))</f>
        <v/>
      </c>
      <c r="M199" s="35" t="str">
        <f>IF(F199="","",IF($D199="m",VLOOKUP(F199,'RW-&gt;SW'!$A$4:$G$44,3,TRUE),VLOOKUP(F199,'RW-&gt;SW'!$H$4:$N$44,3,TRUE)))</f>
        <v/>
      </c>
      <c r="N199" s="35" t="str">
        <f>IF(G199="","",IF($D199="m",VLOOKUP(G199,'RW-&gt;SW'!$A$4:$G$44,4,TRUE),VLOOKUP(G199,'RW-&gt;SW'!$H$4:$N$44,4,TRUE)))</f>
        <v/>
      </c>
      <c r="O199" s="35" t="str">
        <f>IF(H199="","",IF($D199="m",VLOOKUP(H199,'RW-&gt;SW'!$A$4:$G$44,5,TRUE),VLOOKUP(H199,'RW-&gt;SW'!$H$4:$N$44,5,TRUE)))</f>
        <v/>
      </c>
      <c r="P199" s="35" t="str">
        <f>IF(I199="","",IF($D199="m",VLOOKUP(I199,'RW-&gt;SW'!$A$4:$G$44,6,TRUE),VLOOKUP(I199,'RW-&gt;SW'!$H$4:$N$44,6,TRUE)))</f>
        <v/>
      </c>
      <c r="Q199" s="36" t="str">
        <f>IF(J199="","",IF($D199="m",VLOOKUP(J199,'RW-&gt;SW'!$A$4:$G$44,7,TRUE),VLOOKUP(J199,'RW-&gt;SW'!$H$4:$N$44,7,TRUE)))</f>
        <v/>
      </c>
      <c r="R199" s="40" t="str">
        <f t="shared" si="7"/>
        <v/>
      </c>
      <c r="S199" s="36" t="str">
        <f>IF(R199="","",VLOOKUP($R199,'RW-&gt;SW'!$P$3:$Q$46,2,TRUE))</f>
        <v/>
      </c>
      <c r="T199" s="89" t="str">
        <f>IF(ISERROR('Berechnung TYP'!Q195)=TRUE,"",'Berechnung TYP'!Q195)</f>
        <v/>
      </c>
      <c r="U199" s="35" t="str">
        <f>IF(ISERROR('Berechnung TYP'!G195)=TRUE,"",'Berechnung TYP'!G195)</f>
        <v/>
      </c>
      <c r="V199" s="35" t="str">
        <f>IF(ISERROR('Berechnung TYP'!H195)=TRUE,"",'Berechnung TYP'!H195)</f>
        <v/>
      </c>
      <c r="W199" s="36" t="str">
        <f>IF(ISERROR('Berechnung TYP'!I195)=TRUE,"",'Berechnung TYP'!I195)</f>
        <v/>
      </c>
      <c r="X199" s="70"/>
    </row>
    <row r="200" spans="1:24" x14ac:dyDescent="0.25">
      <c r="A200" s="45">
        <v>192</v>
      </c>
      <c r="B200" s="40" t="str">
        <f>IF(Urliste!B197&lt;&gt;0,Urliste!B197,"")</f>
        <v/>
      </c>
      <c r="C200" s="45" t="str">
        <f t="shared" si="8"/>
        <v/>
      </c>
      <c r="D200" s="45" t="str">
        <f>IF(Urliste!C197&lt;&gt;0,Urliste!C197,"")</f>
        <v/>
      </c>
      <c r="E200" s="40" t="str">
        <f>IF(OR(D200="m",D200="w"),Urliste!$D197+Urliste!$J197+Urliste!$P197+Urliste!$V197+Urliste!$AB197+Urliste!$AH197+Urliste!$AN197+Urliste!$AT197+Urliste!$AZ197+Urliste!$BF197,"")</f>
        <v/>
      </c>
      <c r="F200" s="35" t="str">
        <f>IF(OR(D200="m",D200="w"),Urliste!$E197+Urliste!$K197+Urliste!$Q197+Urliste!$W197+Urliste!$AC197+Urliste!$AI197+Urliste!$AO197+Urliste!$AU197+Urliste!$BA197+Urliste!$BG197,"")</f>
        <v/>
      </c>
      <c r="G200" s="35" t="str">
        <f>IF(OR(D200="m",D200="w"),Urliste!$F197+Urliste!$L197+Urliste!$R197+Urliste!$X197+Urliste!$AD197+Urliste!$AJ197+Urliste!$AP197+Urliste!$AV197+Urliste!$BB197+Urliste!$BH197,"")</f>
        <v/>
      </c>
      <c r="H200" s="35" t="str">
        <f>IF(OR(D200="m",D200="w"),Urliste!$G197+Urliste!$M197+Urliste!$S197+Urliste!$Y197+Urliste!$AE197+Urliste!$AK197+Urliste!$AQ197+Urliste!$AW197+Urliste!$BC197+Urliste!$BI197,"")</f>
        <v/>
      </c>
      <c r="I200" s="35" t="str">
        <f>IF(OR(D200="m",D200="w"),Urliste!$H197+Urliste!$N197+Urliste!$T197+Urliste!$Z197+Urliste!$AF197+Urliste!$AL197+Urliste!$AR197+Urliste!$AX197+Urliste!$BD197+Urliste!$BJ197,"")</f>
        <v/>
      </c>
      <c r="J200" s="36" t="str">
        <f>IF(OR(D200="m",D200="w"),Urliste!$I197+Urliste!$O197+Urliste!$U197+Urliste!$AA197+Urliste!$AG197+Urliste!$AM197+Urliste!$AS197+Urliste!$AY197+Urliste!$BE197+Urliste!$BK197,"")</f>
        <v/>
      </c>
      <c r="K200" s="35"/>
      <c r="L200" s="40" t="str">
        <f>IF(E200="","",IF($D200="m",VLOOKUP(E200,'RW-&gt;SW'!$A$4:$G$44,2,TRUE),VLOOKUP(E200,'RW-&gt;SW'!$H$4:$N$44,2,TRUE)))</f>
        <v/>
      </c>
      <c r="M200" s="35" t="str">
        <f>IF(F200="","",IF($D200="m",VLOOKUP(F200,'RW-&gt;SW'!$A$4:$G$44,3,TRUE),VLOOKUP(F200,'RW-&gt;SW'!$H$4:$N$44,3,TRUE)))</f>
        <v/>
      </c>
      <c r="N200" s="35" t="str">
        <f>IF(G200="","",IF($D200="m",VLOOKUP(G200,'RW-&gt;SW'!$A$4:$G$44,4,TRUE),VLOOKUP(G200,'RW-&gt;SW'!$H$4:$N$44,4,TRUE)))</f>
        <v/>
      </c>
      <c r="O200" s="35" t="str">
        <f>IF(H200="","",IF($D200="m",VLOOKUP(H200,'RW-&gt;SW'!$A$4:$G$44,5,TRUE),VLOOKUP(H200,'RW-&gt;SW'!$H$4:$N$44,5,TRUE)))</f>
        <v/>
      </c>
      <c r="P200" s="35" t="str">
        <f>IF(I200="","",IF($D200="m",VLOOKUP(I200,'RW-&gt;SW'!$A$4:$G$44,6,TRUE),VLOOKUP(I200,'RW-&gt;SW'!$H$4:$N$44,6,TRUE)))</f>
        <v/>
      </c>
      <c r="Q200" s="36" t="str">
        <f>IF(J200="","",IF($D200="m",VLOOKUP(J200,'RW-&gt;SW'!$A$4:$G$44,7,TRUE),VLOOKUP(J200,'RW-&gt;SW'!$H$4:$N$44,7,TRUE)))</f>
        <v/>
      </c>
      <c r="R200" s="40" t="str">
        <f t="shared" ref="R200:R263" si="9">IF(E200="","",MAX(E200:J200)-MIN(E200:J200))</f>
        <v/>
      </c>
      <c r="S200" s="36" t="str">
        <f>IF(R200="","",VLOOKUP($R200,'RW-&gt;SW'!$P$3:$Q$46,2,TRUE))</f>
        <v/>
      </c>
      <c r="T200" s="89" t="str">
        <f>IF(ISERROR('Berechnung TYP'!Q196)=TRUE,"",'Berechnung TYP'!Q196)</f>
        <v/>
      </c>
      <c r="U200" s="35" t="str">
        <f>IF(ISERROR('Berechnung TYP'!G196)=TRUE,"",'Berechnung TYP'!G196)</f>
        <v/>
      </c>
      <c r="V200" s="35" t="str">
        <f>IF(ISERROR('Berechnung TYP'!H196)=TRUE,"",'Berechnung TYP'!H196)</f>
        <v/>
      </c>
      <c r="W200" s="36" t="str">
        <f>IF(ISERROR('Berechnung TYP'!I196)=TRUE,"",'Berechnung TYP'!I196)</f>
        <v/>
      </c>
      <c r="X200" s="70"/>
    </row>
    <row r="201" spans="1:24" x14ac:dyDescent="0.25">
      <c r="A201" s="45">
        <v>193</v>
      </c>
      <c r="B201" s="40" t="str">
        <f>IF(Urliste!B198&lt;&gt;0,Urliste!B198,"")</f>
        <v/>
      </c>
      <c r="C201" s="45" t="str">
        <f t="shared" ref="C201:C264" si="10">IF(B201="","",A201&amp;"/"&amp;D201&amp;"/"&amp;$B$1)</f>
        <v/>
      </c>
      <c r="D201" s="45" t="str">
        <f>IF(Urliste!C198&lt;&gt;0,Urliste!C198,"")</f>
        <v/>
      </c>
      <c r="E201" s="40" t="str">
        <f>IF(OR(D201="m",D201="w"),Urliste!$D198+Urliste!$J198+Urliste!$P198+Urliste!$V198+Urliste!$AB198+Urliste!$AH198+Urliste!$AN198+Urliste!$AT198+Urliste!$AZ198+Urliste!$BF198,"")</f>
        <v/>
      </c>
      <c r="F201" s="35" t="str">
        <f>IF(OR(D201="m",D201="w"),Urliste!$E198+Urliste!$K198+Urliste!$Q198+Urliste!$W198+Urliste!$AC198+Urliste!$AI198+Urliste!$AO198+Urliste!$AU198+Urliste!$BA198+Urliste!$BG198,"")</f>
        <v/>
      </c>
      <c r="G201" s="35" t="str">
        <f>IF(OR(D201="m",D201="w"),Urliste!$F198+Urliste!$L198+Urliste!$R198+Urliste!$X198+Urliste!$AD198+Urliste!$AJ198+Urliste!$AP198+Urliste!$AV198+Urliste!$BB198+Urliste!$BH198,"")</f>
        <v/>
      </c>
      <c r="H201" s="35" t="str">
        <f>IF(OR(D201="m",D201="w"),Urliste!$G198+Urliste!$M198+Urliste!$S198+Urliste!$Y198+Urliste!$AE198+Urliste!$AK198+Urliste!$AQ198+Urliste!$AW198+Urliste!$BC198+Urliste!$BI198,"")</f>
        <v/>
      </c>
      <c r="I201" s="35" t="str">
        <f>IF(OR(D201="m",D201="w"),Urliste!$H198+Urliste!$N198+Urliste!$T198+Urliste!$Z198+Urliste!$AF198+Urliste!$AL198+Urliste!$AR198+Urliste!$AX198+Urliste!$BD198+Urliste!$BJ198,"")</f>
        <v/>
      </c>
      <c r="J201" s="36" t="str">
        <f>IF(OR(D201="m",D201="w"),Urliste!$I198+Urliste!$O198+Urliste!$U198+Urliste!$AA198+Urliste!$AG198+Urliste!$AM198+Urliste!$AS198+Urliste!$AY198+Urliste!$BE198+Urliste!$BK198,"")</f>
        <v/>
      </c>
      <c r="K201" s="35"/>
      <c r="L201" s="40" t="str">
        <f>IF(E201="","",IF($D201="m",VLOOKUP(E201,'RW-&gt;SW'!$A$4:$G$44,2,TRUE),VLOOKUP(E201,'RW-&gt;SW'!$H$4:$N$44,2,TRUE)))</f>
        <v/>
      </c>
      <c r="M201" s="35" t="str">
        <f>IF(F201="","",IF($D201="m",VLOOKUP(F201,'RW-&gt;SW'!$A$4:$G$44,3,TRUE),VLOOKUP(F201,'RW-&gt;SW'!$H$4:$N$44,3,TRUE)))</f>
        <v/>
      </c>
      <c r="N201" s="35" t="str">
        <f>IF(G201="","",IF($D201="m",VLOOKUP(G201,'RW-&gt;SW'!$A$4:$G$44,4,TRUE),VLOOKUP(G201,'RW-&gt;SW'!$H$4:$N$44,4,TRUE)))</f>
        <v/>
      </c>
      <c r="O201" s="35" t="str">
        <f>IF(H201="","",IF($D201="m",VLOOKUP(H201,'RW-&gt;SW'!$A$4:$G$44,5,TRUE),VLOOKUP(H201,'RW-&gt;SW'!$H$4:$N$44,5,TRUE)))</f>
        <v/>
      </c>
      <c r="P201" s="35" t="str">
        <f>IF(I201="","",IF($D201="m",VLOOKUP(I201,'RW-&gt;SW'!$A$4:$G$44,6,TRUE),VLOOKUP(I201,'RW-&gt;SW'!$H$4:$N$44,6,TRUE)))</f>
        <v/>
      </c>
      <c r="Q201" s="36" t="str">
        <f>IF(J201="","",IF($D201="m",VLOOKUP(J201,'RW-&gt;SW'!$A$4:$G$44,7,TRUE),VLOOKUP(J201,'RW-&gt;SW'!$H$4:$N$44,7,TRUE)))</f>
        <v/>
      </c>
      <c r="R201" s="40" t="str">
        <f t="shared" si="9"/>
        <v/>
      </c>
      <c r="S201" s="36" t="str">
        <f>IF(R201="","",VLOOKUP($R201,'RW-&gt;SW'!$P$3:$Q$46,2,TRUE))</f>
        <v/>
      </c>
      <c r="T201" s="89" t="str">
        <f>IF(ISERROR('Berechnung TYP'!Q197)=TRUE,"",'Berechnung TYP'!Q197)</f>
        <v/>
      </c>
      <c r="U201" s="35" t="str">
        <f>IF(ISERROR('Berechnung TYP'!G197)=TRUE,"",'Berechnung TYP'!G197)</f>
        <v/>
      </c>
      <c r="V201" s="35" t="str">
        <f>IF(ISERROR('Berechnung TYP'!H197)=TRUE,"",'Berechnung TYP'!H197)</f>
        <v/>
      </c>
      <c r="W201" s="36" t="str">
        <f>IF(ISERROR('Berechnung TYP'!I197)=TRUE,"",'Berechnung TYP'!I197)</f>
        <v/>
      </c>
      <c r="X201" s="70"/>
    </row>
    <row r="202" spans="1:24" x14ac:dyDescent="0.25">
      <c r="A202" s="45">
        <v>194</v>
      </c>
      <c r="B202" s="40" t="str">
        <f>IF(Urliste!B199&lt;&gt;0,Urliste!B199,"")</f>
        <v/>
      </c>
      <c r="C202" s="45" t="str">
        <f t="shared" si="10"/>
        <v/>
      </c>
      <c r="D202" s="45" t="str">
        <f>IF(Urliste!C199&lt;&gt;0,Urliste!C199,"")</f>
        <v/>
      </c>
      <c r="E202" s="40" t="str">
        <f>IF(OR(D202="m",D202="w"),Urliste!$D199+Urliste!$J199+Urliste!$P199+Urliste!$V199+Urliste!$AB199+Urliste!$AH199+Urliste!$AN199+Urliste!$AT199+Urliste!$AZ199+Urliste!$BF199,"")</f>
        <v/>
      </c>
      <c r="F202" s="35" t="str">
        <f>IF(OR(D202="m",D202="w"),Urliste!$E199+Urliste!$K199+Urliste!$Q199+Urliste!$W199+Urliste!$AC199+Urliste!$AI199+Urliste!$AO199+Urliste!$AU199+Urliste!$BA199+Urliste!$BG199,"")</f>
        <v/>
      </c>
      <c r="G202" s="35" t="str">
        <f>IF(OR(D202="m",D202="w"),Urliste!$F199+Urliste!$L199+Urliste!$R199+Urliste!$X199+Urliste!$AD199+Urliste!$AJ199+Urliste!$AP199+Urliste!$AV199+Urliste!$BB199+Urliste!$BH199,"")</f>
        <v/>
      </c>
      <c r="H202" s="35" t="str">
        <f>IF(OR(D202="m",D202="w"),Urliste!$G199+Urliste!$M199+Urliste!$S199+Urliste!$Y199+Urliste!$AE199+Urliste!$AK199+Urliste!$AQ199+Urliste!$AW199+Urliste!$BC199+Urliste!$BI199,"")</f>
        <v/>
      </c>
      <c r="I202" s="35" t="str">
        <f>IF(OR(D202="m",D202="w"),Urliste!$H199+Urliste!$N199+Urliste!$T199+Urliste!$Z199+Urliste!$AF199+Urliste!$AL199+Urliste!$AR199+Urliste!$AX199+Urliste!$BD199+Urliste!$BJ199,"")</f>
        <v/>
      </c>
      <c r="J202" s="36" t="str">
        <f>IF(OR(D202="m",D202="w"),Urliste!$I199+Urliste!$O199+Urliste!$U199+Urliste!$AA199+Urliste!$AG199+Urliste!$AM199+Urliste!$AS199+Urliste!$AY199+Urliste!$BE199+Urliste!$BK199,"")</f>
        <v/>
      </c>
      <c r="K202" s="35"/>
      <c r="L202" s="40" t="str">
        <f>IF(E202="","",IF($D202="m",VLOOKUP(E202,'RW-&gt;SW'!$A$4:$G$44,2,TRUE),VLOOKUP(E202,'RW-&gt;SW'!$H$4:$N$44,2,TRUE)))</f>
        <v/>
      </c>
      <c r="M202" s="35" t="str">
        <f>IF(F202="","",IF($D202="m",VLOOKUP(F202,'RW-&gt;SW'!$A$4:$G$44,3,TRUE),VLOOKUP(F202,'RW-&gt;SW'!$H$4:$N$44,3,TRUE)))</f>
        <v/>
      </c>
      <c r="N202" s="35" t="str">
        <f>IF(G202="","",IF($D202="m",VLOOKUP(G202,'RW-&gt;SW'!$A$4:$G$44,4,TRUE),VLOOKUP(G202,'RW-&gt;SW'!$H$4:$N$44,4,TRUE)))</f>
        <v/>
      </c>
      <c r="O202" s="35" t="str">
        <f>IF(H202="","",IF($D202="m",VLOOKUP(H202,'RW-&gt;SW'!$A$4:$G$44,5,TRUE),VLOOKUP(H202,'RW-&gt;SW'!$H$4:$N$44,5,TRUE)))</f>
        <v/>
      </c>
      <c r="P202" s="35" t="str">
        <f>IF(I202="","",IF($D202="m",VLOOKUP(I202,'RW-&gt;SW'!$A$4:$G$44,6,TRUE),VLOOKUP(I202,'RW-&gt;SW'!$H$4:$N$44,6,TRUE)))</f>
        <v/>
      </c>
      <c r="Q202" s="36" t="str">
        <f>IF(J202="","",IF($D202="m",VLOOKUP(J202,'RW-&gt;SW'!$A$4:$G$44,7,TRUE),VLOOKUP(J202,'RW-&gt;SW'!$H$4:$N$44,7,TRUE)))</f>
        <v/>
      </c>
      <c r="R202" s="40" t="str">
        <f t="shared" si="9"/>
        <v/>
      </c>
      <c r="S202" s="36" t="str">
        <f>IF(R202="","",VLOOKUP($R202,'RW-&gt;SW'!$P$3:$Q$46,2,TRUE))</f>
        <v/>
      </c>
      <c r="T202" s="89" t="str">
        <f>IF(ISERROR('Berechnung TYP'!Q198)=TRUE,"",'Berechnung TYP'!Q198)</f>
        <v/>
      </c>
      <c r="U202" s="35" t="str">
        <f>IF(ISERROR('Berechnung TYP'!G198)=TRUE,"",'Berechnung TYP'!G198)</f>
        <v/>
      </c>
      <c r="V202" s="35" t="str">
        <f>IF(ISERROR('Berechnung TYP'!H198)=TRUE,"",'Berechnung TYP'!H198)</f>
        <v/>
      </c>
      <c r="W202" s="36" t="str">
        <f>IF(ISERROR('Berechnung TYP'!I198)=TRUE,"",'Berechnung TYP'!I198)</f>
        <v/>
      </c>
      <c r="X202" s="70"/>
    </row>
    <row r="203" spans="1:24" x14ac:dyDescent="0.25">
      <c r="A203" s="45">
        <v>195</v>
      </c>
      <c r="B203" s="40" t="str">
        <f>IF(Urliste!B200&lt;&gt;0,Urliste!B200,"")</f>
        <v/>
      </c>
      <c r="C203" s="45" t="str">
        <f t="shared" si="10"/>
        <v/>
      </c>
      <c r="D203" s="45" t="str">
        <f>IF(Urliste!C200&lt;&gt;0,Urliste!C200,"")</f>
        <v/>
      </c>
      <c r="E203" s="40" t="str">
        <f>IF(OR(D203="m",D203="w"),Urliste!$D200+Urliste!$J200+Urliste!$P200+Urliste!$V200+Urliste!$AB200+Urliste!$AH200+Urliste!$AN200+Urliste!$AT200+Urliste!$AZ200+Urliste!$BF200,"")</f>
        <v/>
      </c>
      <c r="F203" s="35" t="str">
        <f>IF(OR(D203="m",D203="w"),Urliste!$E200+Urliste!$K200+Urliste!$Q200+Urliste!$W200+Urliste!$AC200+Urliste!$AI200+Urliste!$AO200+Urliste!$AU200+Urliste!$BA200+Urliste!$BG200,"")</f>
        <v/>
      </c>
      <c r="G203" s="35" t="str">
        <f>IF(OR(D203="m",D203="w"),Urliste!$F200+Urliste!$L200+Urliste!$R200+Urliste!$X200+Urliste!$AD200+Urliste!$AJ200+Urliste!$AP200+Urliste!$AV200+Urliste!$BB200+Urliste!$BH200,"")</f>
        <v/>
      </c>
      <c r="H203" s="35" t="str">
        <f>IF(OR(D203="m",D203="w"),Urliste!$G200+Urliste!$M200+Urliste!$S200+Urliste!$Y200+Urliste!$AE200+Urliste!$AK200+Urliste!$AQ200+Urliste!$AW200+Urliste!$BC200+Urliste!$BI200,"")</f>
        <v/>
      </c>
      <c r="I203" s="35" t="str">
        <f>IF(OR(D203="m",D203="w"),Urliste!$H200+Urliste!$N200+Urliste!$T200+Urliste!$Z200+Urliste!$AF200+Urliste!$AL200+Urliste!$AR200+Urliste!$AX200+Urliste!$BD200+Urliste!$BJ200,"")</f>
        <v/>
      </c>
      <c r="J203" s="36" t="str">
        <f>IF(OR(D203="m",D203="w"),Urliste!$I200+Urliste!$O200+Urliste!$U200+Urliste!$AA200+Urliste!$AG200+Urliste!$AM200+Urliste!$AS200+Urliste!$AY200+Urliste!$BE200+Urliste!$BK200,"")</f>
        <v/>
      </c>
      <c r="K203" s="35"/>
      <c r="L203" s="40" t="str">
        <f>IF(E203="","",IF($D203="m",VLOOKUP(E203,'RW-&gt;SW'!$A$4:$G$44,2,TRUE),VLOOKUP(E203,'RW-&gt;SW'!$H$4:$N$44,2,TRUE)))</f>
        <v/>
      </c>
      <c r="M203" s="35" t="str">
        <f>IF(F203="","",IF($D203="m",VLOOKUP(F203,'RW-&gt;SW'!$A$4:$G$44,3,TRUE),VLOOKUP(F203,'RW-&gt;SW'!$H$4:$N$44,3,TRUE)))</f>
        <v/>
      </c>
      <c r="N203" s="35" t="str">
        <f>IF(G203="","",IF($D203="m",VLOOKUP(G203,'RW-&gt;SW'!$A$4:$G$44,4,TRUE),VLOOKUP(G203,'RW-&gt;SW'!$H$4:$N$44,4,TRUE)))</f>
        <v/>
      </c>
      <c r="O203" s="35" t="str">
        <f>IF(H203="","",IF($D203="m",VLOOKUP(H203,'RW-&gt;SW'!$A$4:$G$44,5,TRUE),VLOOKUP(H203,'RW-&gt;SW'!$H$4:$N$44,5,TRUE)))</f>
        <v/>
      </c>
      <c r="P203" s="35" t="str">
        <f>IF(I203="","",IF($D203="m",VLOOKUP(I203,'RW-&gt;SW'!$A$4:$G$44,6,TRUE),VLOOKUP(I203,'RW-&gt;SW'!$H$4:$N$44,6,TRUE)))</f>
        <v/>
      </c>
      <c r="Q203" s="36" t="str">
        <f>IF(J203="","",IF($D203="m",VLOOKUP(J203,'RW-&gt;SW'!$A$4:$G$44,7,TRUE),VLOOKUP(J203,'RW-&gt;SW'!$H$4:$N$44,7,TRUE)))</f>
        <v/>
      </c>
      <c r="R203" s="40" t="str">
        <f t="shared" si="9"/>
        <v/>
      </c>
      <c r="S203" s="36" t="str">
        <f>IF(R203="","",VLOOKUP($R203,'RW-&gt;SW'!$P$3:$Q$46,2,TRUE))</f>
        <v/>
      </c>
      <c r="T203" s="89" t="str">
        <f>IF(ISERROR('Berechnung TYP'!Q199)=TRUE,"",'Berechnung TYP'!Q199)</f>
        <v/>
      </c>
      <c r="U203" s="35" t="str">
        <f>IF(ISERROR('Berechnung TYP'!G199)=TRUE,"",'Berechnung TYP'!G199)</f>
        <v/>
      </c>
      <c r="V203" s="35" t="str">
        <f>IF(ISERROR('Berechnung TYP'!H199)=TRUE,"",'Berechnung TYP'!H199)</f>
        <v/>
      </c>
      <c r="W203" s="36" t="str">
        <f>IF(ISERROR('Berechnung TYP'!I199)=TRUE,"",'Berechnung TYP'!I199)</f>
        <v/>
      </c>
      <c r="X203" s="70"/>
    </row>
    <row r="204" spans="1:24" x14ac:dyDescent="0.25">
      <c r="A204" s="45">
        <v>196</v>
      </c>
      <c r="B204" s="40" t="str">
        <f>IF(Urliste!B201&lt;&gt;0,Urliste!B201,"")</f>
        <v/>
      </c>
      <c r="C204" s="45" t="str">
        <f t="shared" si="10"/>
        <v/>
      </c>
      <c r="D204" s="45" t="str">
        <f>IF(Urliste!C201&lt;&gt;0,Urliste!C201,"")</f>
        <v/>
      </c>
      <c r="E204" s="40" t="str">
        <f>IF(OR(D204="m",D204="w"),Urliste!$D201+Urliste!$J201+Urliste!$P201+Urliste!$V201+Urliste!$AB201+Urliste!$AH201+Urliste!$AN201+Urliste!$AT201+Urliste!$AZ201+Urliste!$BF201,"")</f>
        <v/>
      </c>
      <c r="F204" s="35" t="str">
        <f>IF(OR(D204="m",D204="w"),Urliste!$E201+Urliste!$K201+Urliste!$Q201+Urliste!$W201+Urliste!$AC201+Urliste!$AI201+Urliste!$AO201+Urliste!$AU201+Urliste!$BA201+Urliste!$BG201,"")</f>
        <v/>
      </c>
      <c r="G204" s="35" t="str">
        <f>IF(OR(D204="m",D204="w"),Urliste!$F201+Urliste!$L201+Urliste!$R201+Urliste!$X201+Urliste!$AD201+Urliste!$AJ201+Urliste!$AP201+Urliste!$AV201+Urliste!$BB201+Urliste!$BH201,"")</f>
        <v/>
      </c>
      <c r="H204" s="35" t="str">
        <f>IF(OR(D204="m",D204="w"),Urliste!$G201+Urliste!$M201+Urliste!$S201+Urliste!$Y201+Urliste!$AE201+Urliste!$AK201+Urliste!$AQ201+Urliste!$AW201+Urliste!$BC201+Urliste!$BI201,"")</f>
        <v/>
      </c>
      <c r="I204" s="35" t="str">
        <f>IF(OR(D204="m",D204="w"),Urliste!$H201+Urliste!$N201+Urliste!$T201+Urliste!$Z201+Urliste!$AF201+Urliste!$AL201+Urliste!$AR201+Urliste!$AX201+Urliste!$BD201+Urliste!$BJ201,"")</f>
        <v/>
      </c>
      <c r="J204" s="36" t="str">
        <f>IF(OR(D204="m",D204="w"),Urliste!$I201+Urliste!$O201+Urliste!$U201+Urliste!$AA201+Urliste!$AG201+Urliste!$AM201+Urliste!$AS201+Urliste!$AY201+Urliste!$BE201+Urliste!$BK201,"")</f>
        <v/>
      </c>
      <c r="K204" s="35"/>
      <c r="L204" s="40" t="str">
        <f>IF(E204="","",IF($D204="m",VLOOKUP(E204,'RW-&gt;SW'!$A$4:$G$44,2,TRUE),VLOOKUP(E204,'RW-&gt;SW'!$H$4:$N$44,2,TRUE)))</f>
        <v/>
      </c>
      <c r="M204" s="35" t="str">
        <f>IF(F204="","",IF($D204="m",VLOOKUP(F204,'RW-&gt;SW'!$A$4:$G$44,3,TRUE),VLOOKUP(F204,'RW-&gt;SW'!$H$4:$N$44,3,TRUE)))</f>
        <v/>
      </c>
      <c r="N204" s="35" t="str">
        <f>IF(G204="","",IF($D204="m",VLOOKUP(G204,'RW-&gt;SW'!$A$4:$G$44,4,TRUE),VLOOKUP(G204,'RW-&gt;SW'!$H$4:$N$44,4,TRUE)))</f>
        <v/>
      </c>
      <c r="O204" s="35" t="str">
        <f>IF(H204="","",IF($D204="m",VLOOKUP(H204,'RW-&gt;SW'!$A$4:$G$44,5,TRUE),VLOOKUP(H204,'RW-&gt;SW'!$H$4:$N$44,5,TRUE)))</f>
        <v/>
      </c>
      <c r="P204" s="35" t="str">
        <f>IF(I204="","",IF($D204="m",VLOOKUP(I204,'RW-&gt;SW'!$A$4:$G$44,6,TRUE),VLOOKUP(I204,'RW-&gt;SW'!$H$4:$N$44,6,TRUE)))</f>
        <v/>
      </c>
      <c r="Q204" s="36" t="str">
        <f>IF(J204="","",IF($D204="m",VLOOKUP(J204,'RW-&gt;SW'!$A$4:$G$44,7,TRUE),VLOOKUP(J204,'RW-&gt;SW'!$H$4:$N$44,7,TRUE)))</f>
        <v/>
      </c>
      <c r="R204" s="40" t="str">
        <f t="shared" si="9"/>
        <v/>
      </c>
      <c r="S204" s="36" t="str">
        <f>IF(R204="","",VLOOKUP($R204,'RW-&gt;SW'!$P$3:$Q$46,2,TRUE))</f>
        <v/>
      </c>
      <c r="T204" s="89" t="str">
        <f>IF(ISERROR('Berechnung TYP'!Q200)=TRUE,"",'Berechnung TYP'!Q200)</f>
        <v/>
      </c>
      <c r="U204" s="35" t="str">
        <f>IF(ISERROR('Berechnung TYP'!G200)=TRUE,"",'Berechnung TYP'!G200)</f>
        <v/>
      </c>
      <c r="V204" s="35" t="str">
        <f>IF(ISERROR('Berechnung TYP'!H200)=TRUE,"",'Berechnung TYP'!H200)</f>
        <v/>
      </c>
      <c r="W204" s="36" t="str">
        <f>IF(ISERROR('Berechnung TYP'!I200)=TRUE,"",'Berechnung TYP'!I200)</f>
        <v/>
      </c>
      <c r="X204" s="70"/>
    </row>
    <row r="205" spans="1:24" x14ac:dyDescent="0.25">
      <c r="A205" s="45">
        <v>197</v>
      </c>
      <c r="B205" s="40" t="str">
        <f>IF(Urliste!B202&lt;&gt;0,Urliste!B202,"")</f>
        <v/>
      </c>
      <c r="C205" s="45" t="str">
        <f t="shared" si="10"/>
        <v/>
      </c>
      <c r="D205" s="45" t="str">
        <f>IF(Urliste!C202&lt;&gt;0,Urliste!C202,"")</f>
        <v/>
      </c>
      <c r="E205" s="40" t="str">
        <f>IF(OR(D205="m",D205="w"),Urliste!$D202+Urliste!$J202+Urliste!$P202+Urliste!$V202+Urliste!$AB202+Urliste!$AH202+Urliste!$AN202+Urliste!$AT202+Urliste!$AZ202+Urliste!$BF202,"")</f>
        <v/>
      </c>
      <c r="F205" s="35" t="str">
        <f>IF(OR(D205="m",D205="w"),Urliste!$E202+Urliste!$K202+Urliste!$Q202+Urliste!$W202+Urliste!$AC202+Urliste!$AI202+Urliste!$AO202+Urliste!$AU202+Urliste!$BA202+Urliste!$BG202,"")</f>
        <v/>
      </c>
      <c r="G205" s="35" t="str">
        <f>IF(OR(D205="m",D205="w"),Urliste!$F202+Urliste!$L202+Urliste!$R202+Urliste!$X202+Urliste!$AD202+Urliste!$AJ202+Urliste!$AP202+Urliste!$AV202+Urliste!$BB202+Urliste!$BH202,"")</f>
        <v/>
      </c>
      <c r="H205" s="35" t="str">
        <f>IF(OR(D205="m",D205="w"),Urliste!$G202+Urliste!$M202+Urliste!$S202+Urliste!$Y202+Urliste!$AE202+Urliste!$AK202+Urliste!$AQ202+Urliste!$AW202+Urliste!$BC202+Urliste!$BI202,"")</f>
        <v/>
      </c>
      <c r="I205" s="35" t="str">
        <f>IF(OR(D205="m",D205="w"),Urliste!$H202+Urliste!$N202+Urliste!$T202+Urliste!$Z202+Urliste!$AF202+Urliste!$AL202+Urliste!$AR202+Urliste!$AX202+Urliste!$BD202+Urliste!$BJ202,"")</f>
        <v/>
      </c>
      <c r="J205" s="36" t="str">
        <f>IF(OR(D205="m",D205="w"),Urliste!$I202+Urliste!$O202+Urliste!$U202+Urliste!$AA202+Urliste!$AG202+Urliste!$AM202+Urliste!$AS202+Urliste!$AY202+Urliste!$BE202+Urliste!$BK202,"")</f>
        <v/>
      </c>
      <c r="K205" s="35"/>
      <c r="L205" s="40" t="str">
        <f>IF(E205="","",IF($D205="m",VLOOKUP(E205,'RW-&gt;SW'!$A$4:$G$44,2,TRUE),VLOOKUP(E205,'RW-&gt;SW'!$H$4:$N$44,2,TRUE)))</f>
        <v/>
      </c>
      <c r="M205" s="35" t="str">
        <f>IF(F205="","",IF($D205="m",VLOOKUP(F205,'RW-&gt;SW'!$A$4:$G$44,3,TRUE),VLOOKUP(F205,'RW-&gt;SW'!$H$4:$N$44,3,TRUE)))</f>
        <v/>
      </c>
      <c r="N205" s="35" t="str">
        <f>IF(G205="","",IF($D205="m",VLOOKUP(G205,'RW-&gt;SW'!$A$4:$G$44,4,TRUE),VLOOKUP(G205,'RW-&gt;SW'!$H$4:$N$44,4,TRUE)))</f>
        <v/>
      </c>
      <c r="O205" s="35" t="str">
        <f>IF(H205="","",IF($D205="m",VLOOKUP(H205,'RW-&gt;SW'!$A$4:$G$44,5,TRUE),VLOOKUP(H205,'RW-&gt;SW'!$H$4:$N$44,5,TRUE)))</f>
        <v/>
      </c>
      <c r="P205" s="35" t="str">
        <f>IF(I205="","",IF($D205="m",VLOOKUP(I205,'RW-&gt;SW'!$A$4:$G$44,6,TRUE),VLOOKUP(I205,'RW-&gt;SW'!$H$4:$N$44,6,TRUE)))</f>
        <v/>
      </c>
      <c r="Q205" s="36" t="str">
        <f>IF(J205="","",IF($D205="m",VLOOKUP(J205,'RW-&gt;SW'!$A$4:$G$44,7,TRUE),VLOOKUP(J205,'RW-&gt;SW'!$H$4:$N$44,7,TRUE)))</f>
        <v/>
      </c>
      <c r="R205" s="40" t="str">
        <f t="shared" si="9"/>
        <v/>
      </c>
      <c r="S205" s="36" t="str">
        <f>IF(R205="","",VLOOKUP($R205,'RW-&gt;SW'!$P$3:$Q$46,2,TRUE))</f>
        <v/>
      </c>
      <c r="T205" s="89" t="str">
        <f>IF(ISERROR('Berechnung TYP'!Q201)=TRUE,"",'Berechnung TYP'!Q201)</f>
        <v/>
      </c>
      <c r="U205" s="35" t="str">
        <f>IF(ISERROR('Berechnung TYP'!G201)=TRUE,"",'Berechnung TYP'!G201)</f>
        <v/>
      </c>
      <c r="V205" s="35" t="str">
        <f>IF(ISERROR('Berechnung TYP'!H201)=TRUE,"",'Berechnung TYP'!H201)</f>
        <v/>
      </c>
      <c r="W205" s="36" t="str">
        <f>IF(ISERROR('Berechnung TYP'!I201)=TRUE,"",'Berechnung TYP'!I201)</f>
        <v/>
      </c>
      <c r="X205" s="70"/>
    </row>
    <row r="206" spans="1:24" x14ac:dyDescent="0.25">
      <c r="A206" s="45">
        <v>198</v>
      </c>
      <c r="B206" s="40" t="str">
        <f>IF(Urliste!B203&lt;&gt;0,Urliste!B203,"")</f>
        <v/>
      </c>
      <c r="C206" s="45" t="str">
        <f t="shared" si="10"/>
        <v/>
      </c>
      <c r="D206" s="45" t="str">
        <f>IF(Urliste!C203&lt;&gt;0,Urliste!C203,"")</f>
        <v/>
      </c>
      <c r="E206" s="40" t="str">
        <f>IF(OR(D206="m",D206="w"),Urliste!$D203+Urliste!$J203+Urliste!$P203+Urliste!$V203+Urliste!$AB203+Urliste!$AH203+Urliste!$AN203+Urliste!$AT203+Urliste!$AZ203+Urliste!$BF203,"")</f>
        <v/>
      </c>
      <c r="F206" s="35" t="str">
        <f>IF(OR(D206="m",D206="w"),Urliste!$E203+Urliste!$K203+Urliste!$Q203+Urliste!$W203+Urliste!$AC203+Urliste!$AI203+Urliste!$AO203+Urliste!$AU203+Urliste!$BA203+Urliste!$BG203,"")</f>
        <v/>
      </c>
      <c r="G206" s="35" t="str">
        <f>IF(OR(D206="m",D206="w"),Urliste!$F203+Urliste!$L203+Urliste!$R203+Urliste!$X203+Urliste!$AD203+Urliste!$AJ203+Urliste!$AP203+Urliste!$AV203+Urliste!$BB203+Urliste!$BH203,"")</f>
        <v/>
      </c>
      <c r="H206" s="35" t="str">
        <f>IF(OR(D206="m",D206="w"),Urliste!$G203+Urliste!$M203+Urliste!$S203+Urliste!$Y203+Urliste!$AE203+Urliste!$AK203+Urliste!$AQ203+Urliste!$AW203+Urliste!$BC203+Urliste!$BI203,"")</f>
        <v/>
      </c>
      <c r="I206" s="35" t="str">
        <f>IF(OR(D206="m",D206="w"),Urliste!$H203+Urliste!$N203+Urliste!$T203+Urliste!$Z203+Urliste!$AF203+Urliste!$AL203+Urliste!$AR203+Urliste!$AX203+Urliste!$BD203+Urliste!$BJ203,"")</f>
        <v/>
      </c>
      <c r="J206" s="36" t="str">
        <f>IF(OR(D206="m",D206="w"),Urliste!$I203+Urliste!$O203+Urliste!$U203+Urliste!$AA203+Urliste!$AG203+Urliste!$AM203+Urliste!$AS203+Urliste!$AY203+Urliste!$BE203+Urliste!$BK203,"")</f>
        <v/>
      </c>
      <c r="K206" s="35"/>
      <c r="L206" s="40" t="str">
        <f>IF(E206="","",IF($D206="m",VLOOKUP(E206,'RW-&gt;SW'!$A$4:$G$44,2,TRUE),VLOOKUP(E206,'RW-&gt;SW'!$H$4:$N$44,2,TRUE)))</f>
        <v/>
      </c>
      <c r="M206" s="35" t="str">
        <f>IF(F206="","",IF($D206="m",VLOOKUP(F206,'RW-&gt;SW'!$A$4:$G$44,3,TRUE),VLOOKUP(F206,'RW-&gt;SW'!$H$4:$N$44,3,TRUE)))</f>
        <v/>
      </c>
      <c r="N206" s="35" t="str">
        <f>IF(G206="","",IF($D206="m",VLOOKUP(G206,'RW-&gt;SW'!$A$4:$G$44,4,TRUE),VLOOKUP(G206,'RW-&gt;SW'!$H$4:$N$44,4,TRUE)))</f>
        <v/>
      </c>
      <c r="O206" s="35" t="str">
        <f>IF(H206="","",IF($D206="m",VLOOKUP(H206,'RW-&gt;SW'!$A$4:$G$44,5,TRUE),VLOOKUP(H206,'RW-&gt;SW'!$H$4:$N$44,5,TRUE)))</f>
        <v/>
      </c>
      <c r="P206" s="35" t="str">
        <f>IF(I206="","",IF($D206="m",VLOOKUP(I206,'RW-&gt;SW'!$A$4:$G$44,6,TRUE),VLOOKUP(I206,'RW-&gt;SW'!$H$4:$N$44,6,TRUE)))</f>
        <v/>
      </c>
      <c r="Q206" s="36" t="str">
        <f>IF(J206="","",IF($D206="m",VLOOKUP(J206,'RW-&gt;SW'!$A$4:$G$44,7,TRUE),VLOOKUP(J206,'RW-&gt;SW'!$H$4:$N$44,7,TRUE)))</f>
        <v/>
      </c>
      <c r="R206" s="40" t="str">
        <f t="shared" si="9"/>
        <v/>
      </c>
      <c r="S206" s="36" t="str">
        <f>IF(R206="","",VLOOKUP($R206,'RW-&gt;SW'!$P$3:$Q$46,2,TRUE))</f>
        <v/>
      </c>
      <c r="T206" s="89" t="str">
        <f>IF(ISERROR('Berechnung TYP'!Q202)=TRUE,"",'Berechnung TYP'!Q202)</f>
        <v/>
      </c>
      <c r="U206" s="35" t="str">
        <f>IF(ISERROR('Berechnung TYP'!G202)=TRUE,"",'Berechnung TYP'!G202)</f>
        <v/>
      </c>
      <c r="V206" s="35" t="str">
        <f>IF(ISERROR('Berechnung TYP'!H202)=TRUE,"",'Berechnung TYP'!H202)</f>
        <v/>
      </c>
      <c r="W206" s="36" t="str">
        <f>IF(ISERROR('Berechnung TYP'!I202)=TRUE,"",'Berechnung TYP'!I202)</f>
        <v/>
      </c>
      <c r="X206" s="70"/>
    </row>
    <row r="207" spans="1:24" x14ac:dyDescent="0.25">
      <c r="A207" s="45">
        <v>199</v>
      </c>
      <c r="B207" s="40" t="str">
        <f>IF(Urliste!B204&lt;&gt;0,Urliste!B204,"")</f>
        <v/>
      </c>
      <c r="C207" s="45" t="str">
        <f t="shared" si="10"/>
        <v/>
      </c>
      <c r="D207" s="45" t="str">
        <f>IF(Urliste!C204&lt;&gt;0,Urliste!C204,"")</f>
        <v/>
      </c>
      <c r="E207" s="40" t="str">
        <f>IF(OR(D207="m",D207="w"),Urliste!$D204+Urliste!$J204+Urliste!$P204+Urliste!$V204+Urliste!$AB204+Urliste!$AH204+Urliste!$AN204+Urliste!$AT204+Urliste!$AZ204+Urliste!$BF204,"")</f>
        <v/>
      </c>
      <c r="F207" s="35" t="str">
        <f>IF(OR(D207="m",D207="w"),Urliste!$E204+Urliste!$K204+Urliste!$Q204+Urliste!$W204+Urliste!$AC204+Urliste!$AI204+Urliste!$AO204+Urliste!$AU204+Urliste!$BA204+Urliste!$BG204,"")</f>
        <v/>
      </c>
      <c r="G207" s="35" t="str">
        <f>IF(OR(D207="m",D207="w"),Urliste!$F204+Urliste!$L204+Urliste!$R204+Urliste!$X204+Urliste!$AD204+Urliste!$AJ204+Urliste!$AP204+Urliste!$AV204+Urliste!$BB204+Urliste!$BH204,"")</f>
        <v/>
      </c>
      <c r="H207" s="35" t="str">
        <f>IF(OR(D207="m",D207="w"),Urliste!$G204+Urliste!$M204+Urliste!$S204+Urliste!$Y204+Urliste!$AE204+Urliste!$AK204+Urliste!$AQ204+Urliste!$AW204+Urliste!$BC204+Urliste!$BI204,"")</f>
        <v/>
      </c>
      <c r="I207" s="35" t="str">
        <f>IF(OR(D207="m",D207="w"),Urliste!$H204+Urliste!$N204+Urliste!$T204+Urliste!$Z204+Urliste!$AF204+Urliste!$AL204+Urliste!$AR204+Urliste!$AX204+Urliste!$BD204+Urliste!$BJ204,"")</f>
        <v/>
      </c>
      <c r="J207" s="36" t="str">
        <f>IF(OR(D207="m",D207="w"),Urliste!$I204+Urliste!$O204+Urliste!$U204+Urliste!$AA204+Urliste!$AG204+Urliste!$AM204+Urliste!$AS204+Urliste!$AY204+Urliste!$BE204+Urliste!$BK204,"")</f>
        <v/>
      </c>
      <c r="K207" s="35"/>
      <c r="L207" s="40" t="str">
        <f>IF(E207="","",IF($D207="m",VLOOKUP(E207,'RW-&gt;SW'!$A$4:$G$44,2,TRUE),VLOOKUP(E207,'RW-&gt;SW'!$H$4:$N$44,2,TRUE)))</f>
        <v/>
      </c>
      <c r="M207" s="35" t="str">
        <f>IF(F207="","",IF($D207="m",VLOOKUP(F207,'RW-&gt;SW'!$A$4:$G$44,3,TRUE),VLOOKUP(F207,'RW-&gt;SW'!$H$4:$N$44,3,TRUE)))</f>
        <v/>
      </c>
      <c r="N207" s="35" t="str">
        <f>IF(G207="","",IF($D207="m",VLOOKUP(G207,'RW-&gt;SW'!$A$4:$G$44,4,TRUE),VLOOKUP(G207,'RW-&gt;SW'!$H$4:$N$44,4,TRUE)))</f>
        <v/>
      </c>
      <c r="O207" s="35" t="str">
        <f>IF(H207="","",IF($D207="m",VLOOKUP(H207,'RW-&gt;SW'!$A$4:$G$44,5,TRUE),VLOOKUP(H207,'RW-&gt;SW'!$H$4:$N$44,5,TRUE)))</f>
        <v/>
      </c>
      <c r="P207" s="35" t="str">
        <f>IF(I207="","",IF($D207="m",VLOOKUP(I207,'RW-&gt;SW'!$A$4:$G$44,6,TRUE),VLOOKUP(I207,'RW-&gt;SW'!$H$4:$N$44,6,TRUE)))</f>
        <v/>
      </c>
      <c r="Q207" s="36" t="str">
        <f>IF(J207="","",IF($D207="m",VLOOKUP(J207,'RW-&gt;SW'!$A$4:$G$44,7,TRUE),VLOOKUP(J207,'RW-&gt;SW'!$H$4:$N$44,7,TRUE)))</f>
        <v/>
      </c>
      <c r="R207" s="40" t="str">
        <f t="shared" si="9"/>
        <v/>
      </c>
      <c r="S207" s="36" t="str">
        <f>IF(R207="","",VLOOKUP($R207,'RW-&gt;SW'!$P$3:$Q$46,2,TRUE))</f>
        <v/>
      </c>
      <c r="T207" s="89" t="str">
        <f>IF(ISERROR('Berechnung TYP'!Q203)=TRUE,"",'Berechnung TYP'!Q203)</f>
        <v/>
      </c>
      <c r="U207" s="35" t="str">
        <f>IF(ISERROR('Berechnung TYP'!G203)=TRUE,"",'Berechnung TYP'!G203)</f>
        <v/>
      </c>
      <c r="V207" s="35" t="str">
        <f>IF(ISERROR('Berechnung TYP'!H203)=TRUE,"",'Berechnung TYP'!H203)</f>
        <v/>
      </c>
      <c r="W207" s="36" t="str">
        <f>IF(ISERROR('Berechnung TYP'!I203)=TRUE,"",'Berechnung TYP'!I203)</f>
        <v/>
      </c>
      <c r="X207" s="70"/>
    </row>
    <row r="208" spans="1:24" x14ac:dyDescent="0.25">
      <c r="A208" s="45">
        <v>200</v>
      </c>
      <c r="B208" s="40" t="str">
        <f>IF(Urliste!B205&lt;&gt;0,Urliste!B205,"")</f>
        <v/>
      </c>
      <c r="C208" s="45" t="str">
        <f t="shared" si="10"/>
        <v/>
      </c>
      <c r="D208" s="45" t="str">
        <f>IF(Urliste!C205&lt;&gt;0,Urliste!C205,"")</f>
        <v/>
      </c>
      <c r="E208" s="40" t="str">
        <f>IF(OR(D208="m",D208="w"),Urliste!$D205+Urliste!$J205+Urliste!$P205+Urliste!$V205+Urliste!$AB205+Urliste!$AH205+Urliste!$AN205+Urliste!$AT205+Urliste!$AZ205+Urliste!$BF205,"")</f>
        <v/>
      </c>
      <c r="F208" s="35" t="str">
        <f>IF(OR(D208="m",D208="w"),Urliste!$E205+Urliste!$K205+Urliste!$Q205+Urliste!$W205+Urliste!$AC205+Urliste!$AI205+Urliste!$AO205+Urliste!$AU205+Urliste!$BA205+Urliste!$BG205,"")</f>
        <v/>
      </c>
      <c r="G208" s="35" t="str">
        <f>IF(OR(D208="m",D208="w"),Urliste!$F205+Urliste!$L205+Urliste!$R205+Urliste!$X205+Urliste!$AD205+Urliste!$AJ205+Urliste!$AP205+Urliste!$AV205+Urliste!$BB205+Urliste!$BH205,"")</f>
        <v/>
      </c>
      <c r="H208" s="35" t="str">
        <f>IF(OR(D208="m",D208="w"),Urliste!$G205+Urliste!$M205+Urliste!$S205+Urliste!$Y205+Urliste!$AE205+Urliste!$AK205+Urliste!$AQ205+Urliste!$AW205+Urliste!$BC205+Urliste!$BI205,"")</f>
        <v/>
      </c>
      <c r="I208" s="35" t="str">
        <f>IF(OR(D208="m",D208="w"),Urliste!$H205+Urliste!$N205+Urliste!$T205+Urliste!$Z205+Urliste!$AF205+Urliste!$AL205+Urliste!$AR205+Urliste!$AX205+Urliste!$BD205+Urliste!$BJ205,"")</f>
        <v/>
      </c>
      <c r="J208" s="36" t="str">
        <f>IF(OR(D208="m",D208="w"),Urliste!$I205+Urliste!$O205+Urliste!$U205+Urliste!$AA205+Urliste!$AG205+Urliste!$AM205+Urliste!$AS205+Urliste!$AY205+Urliste!$BE205+Urliste!$BK205,"")</f>
        <v/>
      </c>
      <c r="K208" s="35"/>
      <c r="L208" s="40" t="str">
        <f>IF(E208="","",IF($D208="m",VLOOKUP(E208,'RW-&gt;SW'!$A$4:$G$44,2,TRUE),VLOOKUP(E208,'RW-&gt;SW'!$H$4:$N$44,2,TRUE)))</f>
        <v/>
      </c>
      <c r="M208" s="35" t="str">
        <f>IF(F208="","",IF($D208="m",VLOOKUP(F208,'RW-&gt;SW'!$A$4:$G$44,3,TRUE),VLOOKUP(F208,'RW-&gt;SW'!$H$4:$N$44,3,TRUE)))</f>
        <v/>
      </c>
      <c r="N208" s="35" t="str">
        <f>IF(G208="","",IF($D208="m",VLOOKUP(G208,'RW-&gt;SW'!$A$4:$G$44,4,TRUE),VLOOKUP(G208,'RW-&gt;SW'!$H$4:$N$44,4,TRUE)))</f>
        <v/>
      </c>
      <c r="O208" s="35" t="str">
        <f>IF(H208="","",IF($D208="m",VLOOKUP(H208,'RW-&gt;SW'!$A$4:$G$44,5,TRUE),VLOOKUP(H208,'RW-&gt;SW'!$H$4:$N$44,5,TRUE)))</f>
        <v/>
      </c>
      <c r="P208" s="35" t="str">
        <f>IF(I208="","",IF($D208="m",VLOOKUP(I208,'RW-&gt;SW'!$A$4:$G$44,6,TRUE),VLOOKUP(I208,'RW-&gt;SW'!$H$4:$N$44,6,TRUE)))</f>
        <v/>
      </c>
      <c r="Q208" s="36" t="str">
        <f>IF(J208="","",IF($D208="m",VLOOKUP(J208,'RW-&gt;SW'!$A$4:$G$44,7,TRUE),VLOOKUP(J208,'RW-&gt;SW'!$H$4:$N$44,7,TRUE)))</f>
        <v/>
      </c>
      <c r="R208" s="40" t="str">
        <f t="shared" si="9"/>
        <v/>
      </c>
      <c r="S208" s="36" t="str">
        <f>IF(R208="","",VLOOKUP($R208,'RW-&gt;SW'!$P$3:$Q$46,2,TRUE))</f>
        <v/>
      </c>
      <c r="T208" s="89" t="str">
        <f>IF(ISERROR('Berechnung TYP'!Q204)=TRUE,"",'Berechnung TYP'!Q204)</f>
        <v/>
      </c>
      <c r="U208" s="35" t="str">
        <f>IF(ISERROR('Berechnung TYP'!G204)=TRUE,"",'Berechnung TYP'!G204)</f>
        <v/>
      </c>
      <c r="V208" s="35" t="str">
        <f>IF(ISERROR('Berechnung TYP'!H204)=TRUE,"",'Berechnung TYP'!H204)</f>
        <v/>
      </c>
      <c r="W208" s="36" t="str">
        <f>IF(ISERROR('Berechnung TYP'!I204)=TRUE,"",'Berechnung TYP'!I204)</f>
        <v/>
      </c>
      <c r="X208" s="70"/>
    </row>
    <row r="209" spans="1:24" x14ac:dyDescent="0.25">
      <c r="A209" s="45">
        <v>201</v>
      </c>
      <c r="B209" s="40" t="str">
        <f>IF(Urliste!B206&lt;&gt;0,Urliste!B206,"")</f>
        <v/>
      </c>
      <c r="C209" s="45" t="str">
        <f t="shared" si="10"/>
        <v/>
      </c>
      <c r="D209" s="45" t="str">
        <f>IF(Urliste!C206&lt;&gt;0,Urliste!C206,"")</f>
        <v/>
      </c>
      <c r="E209" s="40" t="str">
        <f>IF(OR(D209="m",D209="w"),Urliste!$D206+Urliste!$J206+Urliste!$P206+Urliste!$V206+Urliste!$AB206+Urliste!$AH206+Urliste!$AN206+Urliste!$AT206+Urliste!$AZ206+Urliste!$BF206,"")</f>
        <v/>
      </c>
      <c r="F209" s="35" t="str">
        <f>IF(OR(D209="m",D209="w"),Urliste!$E206+Urliste!$K206+Urliste!$Q206+Urliste!$W206+Urliste!$AC206+Urliste!$AI206+Urliste!$AO206+Urliste!$AU206+Urliste!$BA206+Urliste!$BG206,"")</f>
        <v/>
      </c>
      <c r="G209" s="35" t="str">
        <f>IF(OR(D209="m",D209="w"),Urliste!$F206+Urliste!$L206+Urliste!$R206+Urliste!$X206+Urliste!$AD206+Urliste!$AJ206+Urliste!$AP206+Urliste!$AV206+Urliste!$BB206+Urliste!$BH206,"")</f>
        <v/>
      </c>
      <c r="H209" s="35" t="str">
        <f>IF(OR(D209="m",D209="w"),Urliste!$G206+Urliste!$M206+Urliste!$S206+Urliste!$Y206+Urliste!$AE206+Urliste!$AK206+Urliste!$AQ206+Urliste!$AW206+Urliste!$BC206+Urliste!$BI206,"")</f>
        <v/>
      </c>
      <c r="I209" s="35" t="str">
        <f>IF(OR(D209="m",D209="w"),Urliste!$H206+Urliste!$N206+Urliste!$T206+Urliste!$Z206+Urliste!$AF206+Urliste!$AL206+Urliste!$AR206+Urliste!$AX206+Urliste!$BD206+Urliste!$BJ206,"")</f>
        <v/>
      </c>
      <c r="J209" s="36" t="str">
        <f>IF(OR(D209="m",D209="w"),Urliste!$I206+Urliste!$O206+Urliste!$U206+Urliste!$AA206+Urliste!$AG206+Urliste!$AM206+Urliste!$AS206+Urliste!$AY206+Urliste!$BE206+Urliste!$BK206,"")</f>
        <v/>
      </c>
      <c r="K209" s="35"/>
      <c r="L209" s="40" t="str">
        <f>IF(E209="","",IF($D209="m",VLOOKUP(E209,'RW-&gt;SW'!$A$4:$G$44,2,TRUE),VLOOKUP(E209,'RW-&gt;SW'!$H$4:$N$44,2,TRUE)))</f>
        <v/>
      </c>
      <c r="M209" s="35" t="str">
        <f>IF(F209="","",IF($D209="m",VLOOKUP(F209,'RW-&gt;SW'!$A$4:$G$44,3,TRUE),VLOOKUP(F209,'RW-&gt;SW'!$H$4:$N$44,3,TRUE)))</f>
        <v/>
      </c>
      <c r="N209" s="35" t="str">
        <f>IF(G209="","",IF($D209="m",VLOOKUP(G209,'RW-&gt;SW'!$A$4:$G$44,4,TRUE),VLOOKUP(G209,'RW-&gt;SW'!$H$4:$N$44,4,TRUE)))</f>
        <v/>
      </c>
      <c r="O209" s="35" t="str">
        <f>IF(H209="","",IF($D209="m",VLOOKUP(H209,'RW-&gt;SW'!$A$4:$G$44,5,TRUE),VLOOKUP(H209,'RW-&gt;SW'!$H$4:$N$44,5,TRUE)))</f>
        <v/>
      </c>
      <c r="P209" s="35" t="str">
        <f>IF(I209="","",IF($D209="m",VLOOKUP(I209,'RW-&gt;SW'!$A$4:$G$44,6,TRUE),VLOOKUP(I209,'RW-&gt;SW'!$H$4:$N$44,6,TRUE)))</f>
        <v/>
      </c>
      <c r="Q209" s="36" t="str">
        <f>IF(J209="","",IF($D209="m",VLOOKUP(J209,'RW-&gt;SW'!$A$4:$G$44,7,TRUE),VLOOKUP(J209,'RW-&gt;SW'!$H$4:$N$44,7,TRUE)))</f>
        <v/>
      </c>
      <c r="R209" s="40" t="str">
        <f t="shared" si="9"/>
        <v/>
      </c>
      <c r="S209" s="36" t="str">
        <f>IF(R209="","",VLOOKUP($R209,'RW-&gt;SW'!$P$3:$Q$46,2,TRUE))</f>
        <v/>
      </c>
      <c r="T209" s="89" t="str">
        <f>IF(ISERROR('Berechnung TYP'!Q205)=TRUE,"",'Berechnung TYP'!Q205)</f>
        <v/>
      </c>
      <c r="U209" s="35" t="str">
        <f>IF(ISERROR('Berechnung TYP'!G205)=TRUE,"",'Berechnung TYP'!G205)</f>
        <v/>
      </c>
      <c r="V209" s="35" t="str">
        <f>IF(ISERROR('Berechnung TYP'!H205)=TRUE,"",'Berechnung TYP'!H205)</f>
        <v/>
      </c>
      <c r="W209" s="36" t="str">
        <f>IF(ISERROR('Berechnung TYP'!I205)=TRUE,"",'Berechnung TYP'!I205)</f>
        <v/>
      </c>
      <c r="X209" s="70"/>
    </row>
    <row r="210" spans="1:24" x14ac:dyDescent="0.25">
      <c r="A210" s="45">
        <v>202</v>
      </c>
      <c r="B210" s="40" t="str">
        <f>IF(Urliste!B207&lt;&gt;0,Urliste!B207,"")</f>
        <v/>
      </c>
      <c r="C210" s="45" t="str">
        <f t="shared" si="10"/>
        <v/>
      </c>
      <c r="D210" s="45" t="str">
        <f>IF(Urliste!C207&lt;&gt;0,Urliste!C207,"")</f>
        <v/>
      </c>
      <c r="E210" s="40" t="str">
        <f>IF(OR(D210="m",D210="w"),Urliste!$D207+Urliste!$J207+Urliste!$P207+Urliste!$V207+Urliste!$AB207+Urliste!$AH207+Urliste!$AN207+Urliste!$AT207+Urliste!$AZ207+Urliste!$BF207,"")</f>
        <v/>
      </c>
      <c r="F210" s="35" t="str">
        <f>IF(OR(D210="m",D210="w"),Urliste!$E207+Urliste!$K207+Urliste!$Q207+Urliste!$W207+Urliste!$AC207+Urliste!$AI207+Urliste!$AO207+Urliste!$AU207+Urliste!$BA207+Urliste!$BG207,"")</f>
        <v/>
      </c>
      <c r="G210" s="35" t="str">
        <f>IF(OR(D210="m",D210="w"),Urliste!$F207+Urliste!$L207+Urliste!$R207+Urliste!$X207+Urliste!$AD207+Urliste!$AJ207+Urliste!$AP207+Urliste!$AV207+Urliste!$BB207+Urliste!$BH207,"")</f>
        <v/>
      </c>
      <c r="H210" s="35" t="str">
        <f>IF(OR(D210="m",D210="w"),Urliste!$G207+Urliste!$M207+Urliste!$S207+Urliste!$Y207+Urliste!$AE207+Urliste!$AK207+Urliste!$AQ207+Urliste!$AW207+Urliste!$BC207+Urliste!$BI207,"")</f>
        <v/>
      </c>
      <c r="I210" s="35" t="str">
        <f>IF(OR(D210="m",D210="w"),Urliste!$H207+Urliste!$N207+Urliste!$T207+Urliste!$Z207+Urliste!$AF207+Urliste!$AL207+Urliste!$AR207+Urliste!$AX207+Urliste!$BD207+Urliste!$BJ207,"")</f>
        <v/>
      </c>
      <c r="J210" s="36" t="str">
        <f>IF(OR(D210="m",D210="w"),Urliste!$I207+Urliste!$O207+Urliste!$U207+Urliste!$AA207+Urliste!$AG207+Urliste!$AM207+Urliste!$AS207+Urliste!$AY207+Urliste!$BE207+Urliste!$BK207,"")</f>
        <v/>
      </c>
      <c r="K210" s="35"/>
      <c r="L210" s="40" t="str">
        <f>IF(E210="","",IF($D210="m",VLOOKUP(E210,'RW-&gt;SW'!$A$4:$G$44,2,TRUE),VLOOKUP(E210,'RW-&gt;SW'!$H$4:$N$44,2,TRUE)))</f>
        <v/>
      </c>
      <c r="M210" s="35" t="str">
        <f>IF(F210="","",IF($D210="m",VLOOKUP(F210,'RW-&gt;SW'!$A$4:$G$44,3,TRUE),VLOOKUP(F210,'RW-&gt;SW'!$H$4:$N$44,3,TRUE)))</f>
        <v/>
      </c>
      <c r="N210" s="35" t="str">
        <f>IF(G210="","",IF($D210="m",VLOOKUP(G210,'RW-&gt;SW'!$A$4:$G$44,4,TRUE),VLOOKUP(G210,'RW-&gt;SW'!$H$4:$N$44,4,TRUE)))</f>
        <v/>
      </c>
      <c r="O210" s="35" t="str">
        <f>IF(H210="","",IF($D210="m",VLOOKUP(H210,'RW-&gt;SW'!$A$4:$G$44,5,TRUE),VLOOKUP(H210,'RW-&gt;SW'!$H$4:$N$44,5,TRUE)))</f>
        <v/>
      </c>
      <c r="P210" s="35" t="str">
        <f>IF(I210="","",IF($D210="m",VLOOKUP(I210,'RW-&gt;SW'!$A$4:$G$44,6,TRUE),VLOOKUP(I210,'RW-&gt;SW'!$H$4:$N$44,6,TRUE)))</f>
        <v/>
      </c>
      <c r="Q210" s="36" t="str">
        <f>IF(J210="","",IF($D210="m",VLOOKUP(J210,'RW-&gt;SW'!$A$4:$G$44,7,TRUE),VLOOKUP(J210,'RW-&gt;SW'!$H$4:$N$44,7,TRUE)))</f>
        <v/>
      </c>
      <c r="R210" s="40" t="str">
        <f t="shared" si="9"/>
        <v/>
      </c>
      <c r="S210" s="36" t="str">
        <f>IF(R210="","",VLOOKUP($R210,'RW-&gt;SW'!$P$3:$Q$46,2,TRUE))</f>
        <v/>
      </c>
      <c r="T210" s="89" t="str">
        <f>IF(ISERROR('Berechnung TYP'!Q206)=TRUE,"",'Berechnung TYP'!Q206)</f>
        <v/>
      </c>
      <c r="U210" s="35" t="str">
        <f>IF(ISERROR('Berechnung TYP'!G206)=TRUE,"",'Berechnung TYP'!G206)</f>
        <v/>
      </c>
      <c r="V210" s="35" t="str">
        <f>IF(ISERROR('Berechnung TYP'!H206)=TRUE,"",'Berechnung TYP'!H206)</f>
        <v/>
      </c>
      <c r="W210" s="36" t="str">
        <f>IF(ISERROR('Berechnung TYP'!I206)=TRUE,"",'Berechnung TYP'!I206)</f>
        <v/>
      </c>
      <c r="X210" s="70"/>
    </row>
    <row r="211" spans="1:24" x14ac:dyDescent="0.25">
      <c r="A211" s="45">
        <v>203</v>
      </c>
      <c r="B211" s="40" t="str">
        <f>IF(Urliste!B208&lt;&gt;0,Urliste!B208,"")</f>
        <v/>
      </c>
      <c r="C211" s="45" t="str">
        <f t="shared" si="10"/>
        <v/>
      </c>
      <c r="D211" s="45" t="str">
        <f>IF(Urliste!C208&lt;&gt;0,Urliste!C208,"")</f>
        <v/>
      </c>
      <c r="E211" s="40" t="str">
        <f>IF(OR(D211="m",D211="w"),Urliste!$D208+Urliste!$J208+Urliste!$P208+Urliste!$V208+Urliste!$AB208+Urliste!$AH208+Urliste!$AN208+Urliste!$AT208+Urliste!$AZ208+Urliste!$BF208,"")</f>
        <v/>
      </c>
      <c r="F211" s="35" t="str">
        <f>IF(OR(D211="m",D211="w"),Urliste!$E208+Urliste!$K208+Urliste!$Q208+Urliste!$W208+Urliste!$AC208+Urliste!$AI208+Urliste!$AO208+Urliste!$AU208+Urliste!$BA208+Urliste!$BG208,"")</f>
        <v/>
      </c>
      <c r="G211" s="35" t="str">
        <f>IF(OR(D211="m",D211="w"),Urliste!$F208+Urliste!$L208+Urliste!$R208+Urliste!$X208+Urliste!$AD208+Urliste!$AJ208+Urliste!$AP208+Urliste!$AV208+Urliste!$BB208+Urliste!$BH208,"")</f>
        <v/>
      </c>
      <c r="H211" s="35" t="str">
        <f>IF(OR(D211="m",D211="w"),Urliste!$G208+Urliste!$M208+Urliste!$S208+Urliste!$Y208+Urliste!$AE208+Urliste!$AK208+Urliste!$AQ208+Urliste!$AW208+Urliste!$BC208+Urliste!$BI208,"")</f>
        <v/>
      </c>
      <c r="I211" s="35" t="str">
        <f>IF(OR(D211="m",D211="w"),Urliste!$H208+Urliste!$N208+Urliste!$T208+Urliste!$Z208+Urliste!$AF208+Urliste!$AL208+Urliste!$AR208+Urliste!$AX208+Urliste!$BD208+Urliste!$BJ208,"")</f>
        <v/>
      </c>
      <c r="J211" s="36" t="str">
        <f>IF(OR(D211="m",D211="w"),Urliste!$I208+Urliste!$O208+Urliste!$U208+Urliste!$AA208+Urliste!$AG208+Urliste!$AM208+Urliste!$AS208+Urliste!$AY208+Urliste!$BE208+Urliste!$BK208,"")</f>
        <v/>
      </c>
      <c r="K211" s="35"/>
      <c r="L211" s="40" t="str">
        <f>IF(E211="","",IF($D211="m",VLOOKUP(E211,'RW-&gt;SW'!$A$4:$G$44,2,TRUE),VLOOKUP(E211,'RW-&gt;SW'!$H$4:$N$44,2,TRUE)))</f>
        <v/>
      </c>
      <c r="M211" s="35" t="str">
        <f>IF(F211="","",IF($D211="m",VLOOKUP(F211,'RW-&gt;SW'!$A$4:$G$44,3,TRUE),VLOOKUP(F211,'RW-&gt;SW'!$H$4:$N$44,3,TRUE)))</f>
        <v/>
      </c>
      <c r="N211" s="35" t="str">
        <f>IF(G211="","",IF($D211="m",VLOOKUP(G211,'RW-&gt;SW'!$A$4:$G$44,4,TRUE),VLOOKUP(G211,'RW-&gt;SW'!$H$4:$N$44,4,TRUE)))</f>
        <v/>
      </c>
      <c r="O211" s="35" t="str">
        <f>IF(H211="","",IF($D211="m",VLOOKUP(H211,'RW-&gt;SW'!$A$4:$G$44,5,TRUE),VLOOKUP(H211,'RW-&gt;SW'!$H$4:$N$44,5,TRUE)))</f>
        <v/>
      </c>
      <c r="P211" s="35" t="str">
        <f>IF(I211="","",IF($D211="m",VLOOKUP(I211,'RW-&gt;SW'!$A$4:$G$44,6,TRUE),VLOOKUP(I211,'RW-&gt;SW'!$H$4:$N$44,6,TRUE)))</f>
        <v/>
      </c>
      <c r="Q211" s="36" t="str">
        <f>IF(J211="","",IF($D211="m",VLOOKUP(J211,'RW-&gt;SW'!$A$4:$G$44,7,TRUE),VLOOKUP(J211,'RW-&gt;SW'!$H$4:$N$44,7,TRUE)))</f>
        <v/>
      </c>
      <c r="R211" s="40" t="str">
        <f t="shared" si="9"/>
        <v/>
      </c>
      <c r="S211" s="36" t="str">
        <f>IF(R211="","",VLOOKUP($R211,'RW-&gt;SW'!$P$3:$Q$46,2,TRUE))</f>
        <v/>
      </c>
      <c r="T211" s="89" t="str">
        <f>IF(ISERROR('Berechnung TYP'!Q207)=TRUE,"",'Berechnung TYP'!Q207)</f>
        <v/>
      </c>
      <c r="U211" s="35" t="str">
        <f>IF(ISERROR('Berechnung TYP'!G207)=TRUE,"",'Berechnung TYP'!G207)</f>
        <v/>
      </c>
      <c r="V211" s="35" t="str">
        <f>IF(ISERROR('Berechnung TYP'!H207)=TRUE,"",'Berechnung TYP'!H207)</f>
        <v/>
      </c>
      <c r="W211" s="36" t="str">
        <f>IF(ISERROR('Berechnung TYP'!I207)=TRUE,"",'Berechnung TYP'!I207)</f>
        <v/>
      </c>
      <c r="X211" s="70"/>
    </row>
    <row r="212" spans="1:24" x14ac:dyDescent="0.25">
      <c r="A212" s="45">
        <v>204</v>
      </c>
      <c r="B212" s="40" t="str">
        <f>IF(Urliste!B209&lt;&gt;0,Urliste!B209,"")</f>
        <v/>
      </c>
      <c r="C212" s="45" t="str">
        <f t="shared" si="10"/>
        <v/>
      </c>
      <c r="D212" s="45" t="str">
        <f>IF(Urliste!C209&lt;&gt;0,Urliste!C209,"")</f>
        <v/>
      </c>
      <c r="E212" s="40" t="str">
        <f>IF(OR(D212="m",D212="w"),Urliste!$D209+Urliste!$J209+Urliste!$P209+Urliste!$V209+Urliste!$AB209+Urliste!$AH209+Urliste!$AN209+Urliste!$AT209+Urliste!$AZ209+Urliste!$BF209,"")</f>
        <v/>
      </c>
      <c r="F212" s="35" t="str">
        <f>IF(OR(D212="m",D212="w"),Urliste!$E209+Urliste!$K209+Urliste!$Q209+Urliste!$W209+Urliste!$AC209+Urliste!$AI209+Urliste!$AO209+Urliste!$AU209+Urliste!$BA209+Urliste!$BG209,"")</f>
        <v/>
      </c>
      <c r="G212" s="35" t="str">
        <f>IF(OR(D212="m",D212="w"),Urliste!$F209+Urliste!$L209+Urliste!$R209+Urliste!$X209+Urliste!$AD209+Urliste!$AJ209+Urliste!$AP209+Urliste!$AV209+Urliste!$BB209+Urliste!$BH209,"")</f>
        <v/>
      </c>
      <c r="H212" s="35" t="str">
        <f>IF(OR(D212="m",D212="w"),Urliste!$G209+Urliste!$M209+Urliste!$S209+Urliste!$Y209+Urliste!$AE209+Urliste!$AK209+Urliste!$AQ209+Urliste!$AW209+Urliste!$BC209+Urliste!$BI209,"")</f>
        <v/>
      </c>
      <c r="I212" s="35" t="str">
        <f>IF(OR(D212="m",D212="w"),Urliste!$H209+Urliste!$N209+Urliste!$T209+Urliste!$Z209+Urliste!$AF209+Urliste!$AL209+Urliste!$AR209+Urliste!$AX209+Urliste!$BD209+Urliste!$BJ209,"")</f>
        <v/>
      </c>
      <c r="J212" s="36" t="str">
        <f>IF(OR(D212="m",D212="w"),Urliste!$I209+Urliste!$O209+Urliste!$U209+Urliste!$AA209+Urliste!$AG209+Urliste!$AM209+Urliste!$AS209+Urliste!$AY209+Urliste!$BE209+Urliste!$BK209,"")</f>
        <v/>
      </c>
      <c r="K212" s="35"/>
      <c r="L212" s="40" t="str">
        <f>IF(E212="","",IF($D212="m",VLOOKUP(E212,'RW-&gt;SW'!$A$4:$G$44,2,TRUE),VLOOKUP(E212,'RW-&gt;SW'!$H$4:$N$44,2,TRUE)))</f>
        <v/>
      </c>
      <c r="M212" s="35" t="str">
        <f>IF(F212="","",IF($D212="m",VLOOKUP(F212,'RW-&gt;SW'!$A$4:$G$44,3,TRUE),VLOOKUP(F212,'RW-&gt;SW'!$H$4:$N$44,3,TRUE)))</f>
        <v/>
      </c>
      <c r="N212" s="35" t="str">
        <f>IF(G212="","",IF($D212="m",VLOOKUP(G212,'RW-&gt;SW'!$A$4:$G$44,4,TRUE),VLOOKUP(G212,'RW-&gt;SW'!$H$4:$N$44,4,TRUE)))</f>
        <v/>
      </c>
      <c r="O212" s="35" t="str">
        <f>IF(H212="","",IF($D212="m",VLOOKUP(H212,'RW-&gt;SW'!$A$4:$G$44,5,TRUE),VLOOKUP(H212,'RW-&gt;SW'!$H$4:$N$44,5,TRUE)))</f>
        <v/>
      </c>
      <c r="P212" s="35" t="str">
        <f>IF(I212="","",IF($D212="m",VLOOKUP(I212,'RW-&gt;SW'!$A$4:$G$44,6,TRUE),VLOOKUP(I212,'RW-&gt;SW'!$H$4:$N$44,6,TRUE)))</f>
        <v/>
      </c>
      <c r="Q212" s="36" t="str">
        <f>IF(J212="","",IF($D212="m",VLOOKUP(J212,'RW-&gt;SW'!$A$4:$G$44,7,TRUE),VLOOKUP(J212,'RW-&gt;SW'!$H$4:$N$44,7,TRUE)))</f>
        <v/>
      </c>
      <c r="R212" s="40" t="str">
        <f t="shared" si="9"/>
        <v/>
      </c>
      <c r="S212" s="36" t="str">
        <f>IF(R212="","",VLOOKUP($R212,'RW-&gt;SW'!$P$3:$Q$46,2,TRUE))</f>
        <v/>
      </c>
      <c r="T212" s="89" t="str">
        <f>IF(ISERROR('Berechnung TYP'!Q208)=TRUE,"",'Berechnung TYP'!Q208)</f>
        <v/>
      </c>
      <c r="U212" s="35" t="str">
        <f>IF(ISERROR('Berechnung TYP'!G208)=TRUE,"",'Berechnung TYP'!G208)</f>
        <v/>
      </c>
      <c r="V212" s="35" t="str">
        <f>IF(ISERROR('Berechnung TYP'!H208)=TRUE,"",'Berechnung TYP'!H208)</f>
        <v/>
      </c>
      <c r="W212" s="36" t="str">
        <f>IF(ISERROR('Berechnung TYP'!I208)=TRUE,"",'Berechnung TYP'!I208)</f>
        <v/>
      </c>
      <c r="X212" s="70"/>
    </row>
    <row r="213" spans="1:24" x14ac:dyDescent="0.25">
      <c r="A213" s="45">
        <v>205</v>
      </c>
      <c r="B213" s="40" t="str">
        <f>IF(Urliste!B210&lt;&gt;0,Urliste!B210,"")</f>
        <v/>
      </c>
      <c r="C213" s="45" t="str">
        <f t="shared" si="10"/>
        <v/>
      </c>
      <c r="D213" s="45" t="str">
        <f>IF(Urliste!C210&lt;&gt;0,Urliste!C210,"")</f>
        <v/>
      </c>
      <c r="E213" s="40" t="str">
        <f>IF(OR(D213="m",D213="w"),Urliste!$D210+Urliste!$J210+Urliste!$P210+Urliste!$V210+Urliste!$AB210+Urliste!$AH210+Urliste!$AN210+Urliste!$AT210+Urliste!$AZ210+Urliste!$BF210,"")</f>
        <v/>
      </c>
      <c r="F213" s="35" t="str">
        <f>IF(OR(D213="m",D213="w"),Urliste!$E210+Urliste!$K210+Urliste!$Q210+Urliste!$W210+Urliste!$AC210+Urliste!$AI210+Urliste!$AO210+Urliste!$AU210+Urliste!$BA210+Urliste!$BG210,"")</f>
        <v/>
      </c>
      <c r="G213" s="35" t="str">
        <f>IF(OR(D213="m",D213="w"),Urliste!$F210+Urliste!$L210+Urliste!$R210+Urliste!$X210+Urliste!$AD210+Urliste!$AJ210+Urliste!$AP210+Urliste!$AV210+Urliste!$BB210+Urliste!$BH210,"")</f>
        <v/>
      </c>
      <c r="H213" s="35" t="str">
        <f>IF(OR(D213="m",D213="w"),Urliste!$G210+Urliste!$M210+Urliste!$S210+Urliste!$Y210+Urliste!$AE210+Urliste!$AK210+Urliste!$AQ210+Urliste!$AW210+Urliste!$BC210+Urliste!$BI210,"")</f>
        <v/>
      </c>
      <c r="I213" s="35" t="str">
        <f>IF(OR(D213="m",D213="w"),Urliste!$H210+Urliste!$N210+Urliste!$T210+Urliste!$Z210+Urliste!$AF210+Urliste!$AL210+Urliste!$AR210+Urliste!$AX210+Urliste!$BD210+Urliste!$BJ210,"")</f>
        <v/>
      </c>
      <c r="J213" s="36" t="str">
        <f>IF(OR(D213="m",D213="w"),Urliste!$I210+Urliste!$O210+Urliste!$U210+Urliste!$AA210+Urliste!$AG210+Urliste!$AM210+Urliste!$AS210+Urliste!$AY210+Urliste!$BE210+Urliste!$BK210,"")</f>
        <v/>
      </c>
      <c r="K213" s="35"/>
      <c r="L213" s="40" t="str">
        <f>IF(E213="","",IF($D213="m",VLOOKUP(E213,'RW-&gt;SW'!$A$4:$G$44,2,TRUE),VLOOKUP(E213,'RW-&gt;SW'!$H$4:$N$44,2,TRUE)))</f>
        <v/>
      </c>
      <c r="M213" s="35" t="str">
        <f>IF(F213="","",IF($D213="m",VLOOKUP(F213,'RW-&gt;SW'!$A$4:$G$44,3,TRUE),VLOOKUP(F213,'RW-&gt;SW'!$H$4:$N$44,3,TRUE)))</f>
        <v/>
      </c>
      <c r="N213" s="35" t="str">
        <f>IF(G213="","",IF($D213="m",VLOOKUP(G213,'RW-&gt;SW'!$A$4:$G$44,4,TRUE),VLOOKUP(G213,'RW-&gt;SW'!$H$4:$N$44,4,TRUE)))</f>
        <v/>
      </c>
      <c r="O213" s="35" t="str">
        <f>IF(H213="","",IF($D213="m",VLOOKUP(H213,'RW-&gt;SW'!$A$4:$G$44,5,TRUE),VLOOKUP(H213,'RW-&gt;SW'!$H$4:$N$44,5,TRUE)))</f>
        <v/>
      </c>
      <c r="P213" s="35" t="str">
        <f>IF(I213="","",IF($D213="m",VLOOKUP(I213,'RW-&gt;SW'!$A$4:$G$44,6,TRUE),VLOOKUP(I213,'RW-&gt;SW'!$H$4:$N$44,6,TRUE)))</f>
        <v/>
      </c>
      <c r="Q213" s="36" t="str">
        <f>IF(J213="","",IF($D213="m",VLOOKUP(J213,'RW-&gt;SW'!$A$4:$G$44,7,TRUE),VLOOKUP(J213,'RW-&gt;SW'!$H$4:$N$44,7,TRUE)))</f>
        <v/>
      </c>
      <c r="R213" s="40" t="str">
        <f t="shared" si="9"/>
        <v/>
      </c>
      <c r="S213" s="36" t="str">
        <f>IF(R213="","",VLOOKUP($R213,'RW-&gt;SW'!$P$3:$Q$46,2,TRUE))</f>
        <v/>
      </c>
      <c r="T213" s="89" t="str">
        <f>IF(ISERROR('Berechnung TYP'!Q209)=TRUE,"",'Berechnung TYP'!Q209)</f>
        <v/>
      </c>
      <c r="U213" s="35" t="str">
        <f>IF(ISERROR('Berechnung TYP'!G209)=TRUE,"",'Berechnung TYP'!G209)</f>
        <v/>
      </c>
      <c r="V213" s="35" t="str">
        <f>IF(ISERROR('Berechnung TYP'!H209)=TRUE,"",'Berechnung TYP'!H209)</f>
        <v/>
      </c>
      <c r="W213" s="36" t="str">
        <f>IF(ISERROR('Berechnung TYP'!I209)=TRUE,"",'Berechnung TYP'!I209)</f>
        <v/>
      </c>
      <c r="X213" s="70"/>
    </row>
    <row r="214" spans="1:24" x14ac:dyDescent="0.25">
      <c r="A214" s="45">
        <v>206</v>
      </c>
      <c r="B214" s="40" t="str">
        <f>IF(Urliste!B211&lt;&gt;0,Urliste!B211,"")</f>
        <v/>
      </c>
      <c r="C214" s="45" t="str">
        <f t="shared" si="10"/>
        <v/>
      </c>
      <c r="D214" s="45" t="str">
        <f>IF(Urliste!C211&lt;&gt;0,Urliste!C211,"")</f>
        <v/>
      </c>
      <c r="E214" s="40" t="str">
        <f>IF(OR(D214="m",D214="w"),Urliste!$D211+Urliste!$J211+Urliste!$P211+Urliste!$V211+Urliste!$AB211+Urliste!$AH211+Urliste!$AN211+Urliste!$AT211+Urliste!$AZ211+Urliste!$BF211,"")</f>
        <v/>
      </c>
      <c r="F214" s="35" t="str">
        <f>IF(OR(D214="m",D214="w"),Urliste!$E211+Urliste!$K211+Urliste!$Q211+Urliste!$W211+Urliste!$AC211+Urliste!$AI211+Urliste!$AO211+Urliste!$AU211+Urliste!$BA211+Urliste!$BG211,"")</f>
        <v/>
      </c>
      <c r="G214" s="35" t="str">
        <f>IF(OR(D214="m",D214="w"),Urliste!$F211+Urliste!$L211+Urliste!$R211+Urliste!$X211+Urliste!$AD211+Urliste!$AJ211+Urliste!$AP211+Urliste!$AV211+Urliste!$BB211+Urliste!$BH211,"")</f>
        <v/>
      </c>
      <c r="H214" s="35" t="str">
        <f>IF(OR(D214="m",D214="w"),Urliste!$G211+Urliste!$M211+Urliste!$S211+Urliste!$Y211+Urliste!$AE211+Urliste!$AK211+Urliste!$AQ211+Urliste!$AW211+Urliste!$BC211+Urliste!$BI211,"")</f>
        <v/>
      </c>
      <c r="I214" s="35" t="str">
        <f>IF(OR(D214="m",D214="w"),Urliste!$H211+Urliste!$N211+Urliste!$T211+Urliste!$Z211+Urliste!$AF211+Urliste!$AL211+Urliste!$AR211+Urliste!$AX211+Urliste!$BD211+Urliste!$BJ211,"")</f>
        <v/>
      </c>
      <c r="J214" s="36" t="str">
        <f>IF(OR(D214="m",D214="w"),Urliste!$I211+Urliste!$O211+Urliste!$U211+Urliste!$AA211+Urliste!$AG211+Urliste!$AM211+Urliste!$AS211+Urliste!$AY211+Urliste!$BE211+Urliste!$BK211,"")</f>
        <v/>
      </c>
      <c r="K214" s="35"/>
      <c r="L214" s="40" t="str">
        <f>IF(E214="","",IF($D214="m",VLOOKUP(E214,'RW-&gt;SW'!$A$4:$G$44,2,TRUE),VLOOKUP(E214,'RW-&gt;SW'!$H$4:$N$44,2,TRUE)))</f>
        <v/>
      </c>
      <c r="M214" s="35" t="str">
        <f>IF(F214="","",IF($D214="m",VLOOKUP(F214,'RW-&gt;SW'!$A$4:$G$44,3,TRUE),VLOOKUP(F214,'RW-&gt;SW'!$H$4:$N$44,3,TRUE)))</f>
        <v/>
      </c>
      <c r="N214" s="35" t="str">
        <f>IF(G214="","",IF($D214="m",VLOOKUP(G214,'RW-&gt;SW'!$A$4:$G$44,4,TRUE),VLOOKUP(G214,'RW-&gt;SW'!$H$4:$N$44,4,TRUE)))</f>
        <v/>
      </c>
      <c r="O214" s="35" t="str">
        <f>IF(H214="","",IF($D214="m",VLOOKUP(H214,'RW-&gt;SW'!$A$4:$G$44,5,TRUE),VLOOKUP(H214,'RW-&gt;SW'!$H$4:$N$44,5,TRUE)))</f>
        <v/>
      </c>
      <c r="P214" s="35" t="str">
        <f>IF(I214="","",IF($D214="m",VLOOKUP(I214,'RW-&gt;SW'!$A$4:$G$44,6,TRUE),VLOOKUP(I214,'RW-&gt;SW'!$H$4:$N$44,6,TRUE)))</f>
        <v/>
      </c>
      <c r="Q214" s="36" t="str">
        <f>IF(J214="","",IF($D214="m",VLOOKUP(J214,'RW-&gt;SW'!$A$4:$G$44,7,TRUE),VLOOKUP(J214,'RW-&gt;SW'!$H$4:$N$44,7,TRUE)))</f>
        <v/>
      </c>
      <c r="R214" s="40" t="str">
        <f t="shared" si="9"/>
        <v/>
      </c>
      <c r="S214" s="36" t="str">
        <f>IF(R214="","",VLOOKUP($R214,'RW-&gt;SW'!$P$3:$Q$46,2,TRUE))</f>
        <v/>
      </c>
      <c r="T214" s="89" t="str">
        <f>IF(ISERROR('Berechnung TYP'!Q210)=TRUE,"",'Berechnung TYP'!Q210)</f>
        <v/>
      </c>
      <c r="U214" s="35" t="str">
        <f>IF(ISERROR('Berechnung TYP'!G210)=TRUE,"",'Berechnung TYP'!G210)</f>
        <v/>
      </c>
      <c r="V214" s="35" t="str">
        <f>IF(ISERROR('Berechnung TYP'!H210)=TRUE,"",'Berechnung TYP'!H210)</f>
        <v/>
      </c>
      <c r="W214" s="36" t="str">
        <f>IF(ISERROR('Berechnung TYP'!I210)=TRUE,"",'Berechnung TYP'!I210)</f>
        <v/>
      </c>
      <c r="X214" s="70"/>
    </row>
    <row r="215" spans="1:24" x14ac:dyDescent="0.25">
      <c r="A215" s="45">
        <v>207</v>
      </c>
      <c r="B215" s="40" t="str">
        <f>IF(Urliste!B212&lt;&gt;0,Urliste!B212,"")</f>
        <v/>
      </c>
      <c r="C215" s="45" t="str">
        <f t="shared" si="10"/>
        <v/>
      </c>
      <c r="D215" s="45" t="str">
        <f>IF(Urliste!C212&lt;&gt;0,Urliste!C212,"")</f>
        <v/>
      </c>
      <c r="E215" s="40" t="str">
        <f>IF(OR(D215="m",D215="w"),Urliste!$D212+Urliste!$J212+Urliste!$P212+Urliste!$V212+Urliste!$AB212+Urliste!$AH212+Urliste!$AN212+Urliste!$AT212+Urliste!$AZ212+Urliste!$BF212,"")</f>
        <v/>
      </c>
      <c r="F215" s="35" t="str">
        <f>IF(OR(D215="m",D215="w"),Urliste!$E212+Urliste!$K212+Urliste!$Q212+Urliste!$W212+Urliste!$AC212+Urliste!$AI212+Urliste!$AO212+Urliste!$AU212+Urliste!$BA212+Urliste!$BG212,"")</f>
        <v/>
      </c>
      <c r="G215" s="35" t="str">
        <f>IF(OR(D215="m",D215="w"),Urliste!$F212+Urliste!$L212+Urliste!$R212+Urliste!$X212+Urliste!$AD212+Urliste!$AJ212+Urliste!$AP212+Urliste!$AV212+Urliste!$BB212+Urliste!$BH212,"")</f>
        <v/>
      </c>
      <c r="H215" s="35" t="str">
        <f>IF(OR(D215="m",D215="w"),Urliste!$G212+Urliste!$M212+Urliste!$S212+Urliste!$Y212+Urliste!$AE212+Urliste!$AK212+Urliste!$AQ212+Urliste!$AW212+Urliste!$BC212+Urliste!$BI212,"")</f>
        <v/>
      </c>
      <c r="I215" s="35" t="str">
        <f>IF(OR(D215="m",D215="w"),Urliste!$H212+Urliste!$N212+Urliste!$T212+Urliste!$Z212+Urliste!$AF212+Urliste!$AL212+Urliste!$AR212+Urliste!$AX212+Urliste!$BD212+Urliste!$BJ212,"")</f>
        <v/>
      </c>
      <c r="J215" s="36" t="str">
        <f>IF(OR(D215="m",D215="w"),Urliste!$I212+Urliste!$O212+Urliste!$U212+Urliste!$AA212+Urliste!$AG212+Urliste!$AM212+Urliste!$AS212+Urliste!$AY212+Urliste!$BE212+Urliste!$BK212,"")</f>
        <v/>
      </c>
      <c r="K215" s="35"/>
      <c r="L215" s="40" t="str">
        <f>IF(E215="","",IF($D215="m",VLOOKUP(E215,'RW-&gt;SW'!$A$4:$G$44,2,TRUE),VLOOKUP(E215,'RW-&gt;SW'!$H$4:$N$44,2,TRUE)))</f>
        <v/>
      </c>
      <c r="M215" s="35" t="str">
        <f>IF(F215="","",IF($D215="m",VLOOKUP(F215,'RW-&gt;SW'!$A$4:$G$44,3,TRUE),VLOOKUP(F215,'RW-&gt;SW'!$H$4:$N$44,3,TRUE)))</f>
        <v/>
      </c>
      <c r="N215" s="35" t="str">
        <f>IF(G215="","",IF($D215="m",VLOOKUP(G215,'RW-&gt;SW'!$A$4:$G$44,4,TRUE),VLOOKUP(G215,'RW-&gt;SW'!$H$4:$N$44,4,TRUE)))</f>
        <v/>
      </c>
      <c r="O215" s="35" t="str">
        <f>IF(H215="","",IF($D215="m",VLOOKUP(H215,'RW-&gt;SW'!$A$4:$G$44,5,TRUE),VLOOKUP(H215,'RW-&gt;SW'!$H$4:$N$44,5,TRUE)))</f>
        <v/>
      </c>
      <c r="P215" s="35" t="str">
        <f>IF(I215="","",IF($D215="m",VLOOKUP(I215,'RW-&gt;SW'!$A$4:$G$44,6,TRUE),VLOOKUP(I215,'RW-&gt;SW'!$H$4:$N$44,6,TRUE)))</f>
        <v/>
      </c>
      <c r="Q215" s="36" t="str">
        <f>IF(J215="","",IF($D215="m",VLOOKUP(J215,'RW-&gt;SW'!$A$4:$G$44,7,TRUE),VLOOKUP(J215,'RW-&gt;SW'!$H$4:$N$44,7,TRUE)))</f>
        <v/>
      </c>
      <c r="R215" s="40" t="str">
        <f t="shared" si="9"/>
        <v/>
      </c>
      <c r="S215" s="36" t="str">
        <f>IF(R215="","",VLOOKUP($R215,'RW-&gt;SW'!$P$3:$Q$46,2,TRUE))</f>
        <v/>
      </c>
      <c r="T215" s="89" t="str">
        <f>IF(ISERROR('Berechnung TYP'!Q211)=TRUE,"",'Berechnung TYP'!Q211)</f>
        <v/>
      </c>
      <c r="U215" s="35" t="str">
        <f>IF(ISERROR('Berechnung TYP'!G211)=TRUE,"",'Berechnung TYP'!G211)</f>
        <v/>
      </c>
      <c r="V215" s="35" t="str">
        <f>IF(ISERROR('Berechnung TYP'!H211)=TRUE,"",'Berechnung TYP'!H211)</f>
        <v/>
      </c>
      <c r="W215" s="36" t="str">
        <f>IF(ISERROR('Berechnung TYP'!I211)=TRUE,"",'Berechnung TYP'!I211)</f>
        <v/>
      </c>
      <c r="X215" s="70"/>
    </row>
    <row r="216" spans="1:24" x14ac:dyDescent="0.25">
      <c r="A216" s="45">
        <v>208</v>
      </c>
      <c r="B216" s="40" t="str">
        <f>IF(Urliste!B213&lt;&gt;0,Urliste!B213,"")</f>
        <v/>
      </c>
      <c r="C216" s="45" t="str">
        <f t="shared" si="10"/>
        <v/>
      </c>
      <c r="D216" s="45" t="str">
        <f>IF(Urliste!C213&lt;&gt;0,Urliste!C213,"")</f>
        <v/>
      </c>
      <c r="E216" s="40" t="str">
        <f>IF(OR(D216="m",D216="w"),Urliste!$D213+Urliste!$J213+Urliste!$P213+Urliste!$V213+Urliste!$AB213+Urliste!$AH213+Urliste!$AN213+Urliste!$AT213+Urliste!$AZ213+Urliste!$BF213,"")</f>
        <v/>
      </c>
      <c r="F216" s="35" t="str">
        <f>IF(OR(D216="m",D216="w"),Urliste!$E213+Urliste!$K213+Urliste!$Q213+Urliste!$W213+Urliste!$AC213+Urliste!$AI213+Urliste!$AO213+Urliste!$AU213+Urliste!$BA213+Urliste!$BG213,"")</f>
        <v/>
      </c>
      <c r="G216" s="35" t="str">
        <f>IF(OR(D216="m",D216="w"),Urliste!$F213+Urliste!$L213+Urliste!$R213+Urliste!$X213+Urliste!$AD213+Urliste!$AJ213+Urliste!$AP213+Urliste!$AV213+Urliste!$BB213+Urliste!$BH213,"")</f>
        <v/>
      </c>
      <c r="H216" s="35" t="str">
        <f>IF(OR(D216="m",D216="w"),Urliste!$G213+Urliste!$M213+Urliste!$S213+Urliste!$Y213+Urliste!$AE213+Urliste!$AK213+Urliste!$AQ213+Urliste!$AW213+Urliste!$BC213+Urliste!$BI213,"")</f>
        <v/>
      </c>
      <c r="I216" s="35" t="str">
        <f>IF(OR(D216="m",D216="w"),Urliste!$H213+Urliste!$N213+Urliste!$T213+Urliste!$Z213+Urliste!$AF213+Urliste!$AL213+Urliste!$AR213+Urliste!$AX213+Urliste!$BD213+Urliste!$BJ213,"")</f>
        <v/>
      </c>
      <c r="J216" s="36" t="str">
        <f>IF(OR(D216="m",D216="w"),Urliste!$I213+Urliste!$O213+Urliste!$U213+Urliste!$AA213+Urliste!$AG213+Urliste!$AM213+Urliste!$AS213+Urliste!$AY213+Urliste!$BE213+Urliste!$BK213,"")</f>
        <v/>
      </c>
      <c r="K216" s="35"/>
      <c r="L216" s="40" t="str">
        <f>IF(E216="","",IF($D216="m",VLOOKUP(E216,'RW-&gt;SW'!$A$4:$G$44,2,TRUE),VLOOKUP(E216,'RW-&gt;SW'!$H$4:$N$44,2,TRUE)))</f>
        <v/>
      </c>
      <c r="M216" s="35" t="str">
        <f>IF(F216="","",IF($D216="m",VLOOKUP(F216,'RW-&gt;SW'!$A$4:$G$44,3,TRUE),VLOOKUP(F216,'RW-&gt;SW'!$H$4:$N$44,3,TRUE)))</f>
        <v/>
      </c>
      <c r="N216" s="35" t="str">
        <f>IF(G216="","",IF($D216="m",VLOOKUP(G216,'RW-&gt;SW'!$A$4:$G$44,4,TRUE),VLOOKUP(G216,'RW-&gt;SW'!$H$4:$N$44,4,TRUE)))</f>
        <v/>
      </c>
      <c r="O216" s="35" t="str">
        <f>IF(H216="","",IF($D216="m",VLOOKUP(H216,'RW-&gt;SW'!$A$4:$G$44,5,TRUE),VLOOKUP(H216,'RW-&gt;SW'!$H$4:$N$44,5,TRUE)))</f>
        <v/>
      </c>
      <c r="P216" s="35" t="str">
        <f>IF(I216="","",IF($D216="m",VLOOKUP(I216,'RW-&gt;SW'!$A$4:$G$44,6,TRUE),VLOOKUP(I216,'RW-&gt;SW'!$H$4:$N$44,6,TRUE)))</f>
        <v/>
      </c>
      <c r="Q216" s="36" t="str">
        <f>IF(J216="","",IF($D216="m",VLOOKUP(J216,'RW-&gt;SW'!$A$4:$G$44,7,TRUE),VLOOKUP(J216,'RW-&gt;SW'!$H$4:$N$44,7,TRUE)))</f>
        <v/>
      </c>
      <c r="R216" s="40" t="str">
        <f t="shared" si="9"/>
        <v/>
      </c>
      <c r="S216" s="36" t="str">
        <f>IF(R216="","",VLOOKUP($R216,'RW-&gt;SW'!$P$3:$Q$46,2,TRUE))</f>
        <v/>
      </c>
      <c r="T216" s="89" t="str">
        <f>IF(ISERROR('Berechnung TYP'!Q212)=TRUE,"",'Berechnung TYP'!Q212)</f>
        <v/>
      </c>
      <c r="U216" s="35" t="str">
        <f>IF(ISERROR('Berechnung TYP'!G212)=TRUE,"",'Berechnung TYP'!G212)</f>
        <v/>
      </c>
      <c r="V216" s="35" t="str">
        <f>IF(ISERROR('Berechnung TYP'!H212)=TRUE,"",'Berechnung TYP'!H212)</f>
        <v/>
      </c>
      <c r="W216" s="36" t="str">
        <f>IF(ISERROR('Berechnung TYP'!I212)=TRUE,"",'Berechnung TYP'!I212)</f>
        <v/>
      </c>
      <c r="X216" s="70"/>
    </row>
    <row r="217" spans="1:24" x14ac:dyDescent="0.25">
      <c r="A217" s="45">
        <v>209</v>
      </c>
      <c r="B217" s="40" t="str">
        <f>IF(Urliste!B214&lt;&gt;0,Urliste!B214,"")</f>
        <v/>
      </c>
      <c r="C217" s="45" t="str">
        <f t="shared" si="10"/>
        <v/>
      </c>
      <c r="D217" s="45" t="str">
        <f>IF(Urliste!C214&lt;&gt;0,Urliste!C214,"")</f>
        <v/>
      </c>
      <c r="E217" s="40" t="str">
        <f>IF(OR(D217="m",D217="w"),Urliste!$D214+Urliste!$J214+Urliste!$P214+Urliste!$V214+Urliste!$AB214+Urliste!$AH214+Urliste!$AN214+Urliste!$AT214+Urliste!$AZ214+Urliste!$BF214,"")</f>
        <v/>
      </c>
      <c r="F217" s="35" t="str">
        <f>IF(OR(D217="m",D217="w"),Urliste!$E214+Urliste!$K214+Urliste!$Q214+Urliste!$W214+Urliste!$AC214+Urliste!$AI214+Urliste!$AO214+Urliste!$AU214+Urliste!$BA214+Urliste!$BG214,"")</f>
        <v/>
      </c>
      <c r="G217" s="35" t="str">
        <f>IF(OR(D217="m",D217="w"),Urliste!$F214+Urliste!$L214+Urliste!$R214+Urliste!$X214+Urliste!$AD214+Urliste!$AJ214+Urliste!$AP214+Urliste!$AV214+Urliste!$BB214+Urliste!$BH214,"")</f>
        <v/>
      </c>
      <c r="H217" s="35" t="str">
        <f>IF(OR(D217="m",D217="w"),Urliste!$G214+Urliste!$M214+Urliste!$S214+Urliste!$Y214+Urliste!$AE214+Urliste!$AK214+Urliste!$AQ214+Urliste!$AW214+Urliste!$BC214+Urliste!$BI214,"")</f>
        <v/>
      </c>
      <c r="I217" s="35" t="str">
        <f>IF(OR(D217="m",D217="w"),Urliste!$H214+Urliste!$N214+Urliste!$T214+Urliste!$Z214+Urliste!$AF214+Urliste!$AL214+Urliste!$AR214+Urliste!$AX214+Urliste!$BD214+Urliste!$BJ214,"")</f>
        <v/>
      </c>
      <c r="J217" s="36" t="str">
        <f>IF(OR(D217="m",D217="w"),Urliste!$I214+Urliste!$O214+Urliste!$U214+Urliste!$AA214+Urliste!$AG214+Urliste!$AM214+Urliste!$AS214+Urliste!$AY214+Urliste!$BE214+Urliste!$BK214,"")</f>
        <v/>
      </c>
      <c r="K217" s="35"/>
      <c r="L217" s="40" t="str">
        <f>IF(E217="","",IF($D217="m",VLOOKUP(E217,'RW-&gt;SW'!$A$4:$G$44,2,TRUE),VLOOKUP(E217,'RW-&gt;SW'!$H$4:$N$44,2,TRUE)))</f>
        <v/>
      </c>
      <c r="M217" s="35" t="str">
        <f>IF(F217="","",IF($D217="m",VLOOKUP(F217,'RW-&gt;SW'!$A$4:$G$44,3,TRUE),VLOOKUP(F217,'RW-&gt;SW'!$H$4:$N$44,3,TRUE)))</f>
        <v/>
      </c>
      <c r="N217" s="35" t="str">
        <f>IF(G217="","",IF($D217="m",VLOOKUP(G217,'RW-&gt;SW'!$A$4:$G$44,4,TRUE),VLOOKUP(G217,'RW-&gt;SW'!$H$4:$N$44,4,TRUE)))</f>
        <v/>
      </c>
      <c r="O217" s="35" t="str">
        <f>IF(H217="","",IF($D217="m",VLOOKUP(H217,'RW-&gt;SW'!$A$4:$G$44,5,TRUE),VLOOKUP(H217,'RW-&gt;SW'!$H$4:$N$44,5,TRUE)))</f>
        <v/>
      </c>
      <c r="P217" s="35" t="str">
        <f>IF(I217="","",IF($D217="m",VLOOKUP(I217,'RW-&gt;SW'!$A$4:$G$44,6,TRUE),VLOOKUP(I217,'RW-&gt;SW'!$H$4:$N$44,6,TRUE)))</f>
        <v/>
      </c>
      <c r="Q217" s="36" t="str">
        <f>IF(J217="","",IF($D217="m",VLOOKUP(J217,'RW-&gt;SW'!$A$4:$G$44,7,TRUE),VLOOKUP(J217,'RW-&gt;SW'!$H$4:$N$44,7,TRUE)))</f>
        <v/>
      </c>
      <c r="R217" s="40" t="str">
        <f t="shared" si="9"/>
        <v/>
      </c>
      <c r="S217" s="36" t="str">
        <f>IF(R217="","",VLOOKUP($R217,'RW-&gt;SW'!$P$3:$Q$46,2,TRUE))</f>
        <v/>
      </c>
      <c r="T217" s="89" t="str">
        <f>IF(ISERROR('Berechnung TYP'!Q213)=TRUE,"",'Berechnung TYP'!Q213)</f>
        <v/>
      </c>
      <c r="U217" s="35" t="str">
        <f>IF(ISERROR('Berechnung TYP'!G213)=TRUE,"",'Berechnung TYP'!G213)</f>
        <v/>
      </c>
      <c r="V217" s="35" t="str">
        <f>IF(ISERROR('Berechnung TYP'!H213)=TRUE,"",'Berechnung TYP'!H213)</f>
        <v/>
      </c>
      <c r="W217" s="36" t="str">
        <f>IF(ISERROR('Berechnung TYP'!I213)=TRUE,"",'Berechnung TYP'!I213)</f>
        <v/>
      </c>
      <c r="X217" s="70"/>
    </row>
    <row r="218" spans="1:24" x14ac:dyDescent="0.25">
      <c r="A218" s="45">
        <v>210</v>
      </c>
      <c r="B218" s="40" t="str">
        <f>IF(Urliste!B215&lt;&gt;0,Urliste!B215,"")</f>
        <v/>
      </c>
      <c r="C218" s="45" t="str">
        <f t="shared" si="10"/>
        <v/>
      </c>
      <c r="D218" s="45" t="str">
        <f>IF(Urliste!C215&lt;&gt;0,Urliste!C215,"")</f>
        <v/>
      </c>
      <c r="E218" s="40" t="str">
        <f>IF(OR(D218="m",D218="w"),Urliste!$D215+Urliste!$J215+Urliste!$P215+Urliste!$V215+Urliste!$AB215+Urliste!$AH215+Urliste!$AN215+Urliste!$AT215+Urliste!$AZ215+Urliste!$BF215,"")</f>
        <v/>
      </c>
      <c r="F218" s="35" t="str">
        <f>IF(OR(D218="m",D218="w"),Urliste!$E215+Urliste!$K215+Urliste!$Q215+Urliste!$W215+Urliste!$AC215+Urliste!$AI215+Urliste!$AO215+Urliste!$AU215+Urliste!$BA215+Urliste!$BG215,"")</f>
        <v/>
      </c>
      <c r="G218" s="35" t="str">
        <f>IF(OR(D218="m",D218="w"),Urliste!$F215+Urliste!$L215+Urliste!$R215+Urliste!$X215+Urliste!$AD215+Urliste!$AJ215+Urliste!$AP215+Urliste!$AV215+Urliste!$BB215+Urliste!$BH215,"")</f>
        <v/>
      </c>
      <c r="H218" s="35" t="str">
        <f>IF(OR(D218="m",D218="w"),Urliste!$G215+Urliste!$M215+Urliste!$S215+Urliste!$Y215+Urliste!$AE215+Urliste!$AK215+Urliste!$AQ215+Urliste!$AW215+Urliste!$BC215+Urliste!$BI215,"")</f>
        <v/>
      </c>
      <c r="I218" s="35" t="str">
        <f>IF(OR(D218="m",D218="w"),Urliste!$H215+Urliste!$N215+Urliste!$T215+Urliste!$Z215+Urliste!$AF215+Urliste!$AL215+Urliste!$AR215+Urliste!$AX215+Urliste!$BD215+Urliste!$BJ215,"")</f>
        <v/>
      </c>
      <c r="J218" s="36" t="str">
        <f>IF(OR(D218="m",D218="w"),Urliste!$I215+Urliste!$O215+Urliste!$U215+Urliste!$AA215+Urliste!$AG215+Urliste!$AM215+Urliste!$AS215+Urliste!$AY215+Urliste!$BE215+Urliste!$BK215,"")</f>
        <v/>
      </c>
      <c r="K218" s="35"/>
      <c r="L218" s="40" t="str">
        <f>IF(E218="","",IF($D218="m",VLOOKUP(E218,'RW-&gt;SW'!$A$4:$G$44,2,TRUE),VLOOKUP(E218,'RW-&gt;SW'!$H$4:$N$44,2,TRUE)))</f>
        <v/>
      </c>
      <c r="M218" s="35" t="str">
        <f>IF(F218="","",IF($D218="m",VLOOKUP(F218,'RW-&gt;SW'!$A$4:$G$44,3,TRUE),VLOOKUP(F218,'RW-&gt;SW'!$H$4:$N$44,3,TRUE)))</f>
        <v/>
      </c>
      <c r="N218" s="35" t="str">
        <f>IF(G218="","",IF($D218="m",VLOOKUP(G218,'RW-&gt;SW'!$A$4:$G$44,4,TRUE),VLOOKUP(G218,'RW-&gt;SW'!$H$4:$N$44,4,TRUE)))</f>
        <v/>
      </c>
      <c r="O218" s="35" t="str">
        <f>IF(H218="","",IF($D218="m",VLOOKUP(H218,'RW-&gt;SW'!$A$4:$G$44,5,TRUE),VLOOKUP(H218,'RW-&gt;SW'!$H$4:$N$44,5,TRUE)))</f>
        <v/>
      </c>
      <c r="P218" s="35" t="str">
        <f>IF(I218="","",IF($D218="m",VLOOKUP(I218,'RW-&gt;SW'!$A$4:$G$44,6,TRUE),VLOOKUP(I218,'RW-&gt;SW'!$H$4:$N$44,6,TRUE)))</f>
        <v/>
      </c>
      <c r="Q218" s="36" t="str">
        <f>IF(J218="","",IF($D218="m",VLOOKUP(J218,'RW-&gt;SW'!$A$4:$G$44,7,TRUE),VLOOKUP(J218,'RW-&gt;SW'!$H$4:$N$44,7,TRUE)))</f>
        <v/>
      </c>
      <c r="R218" s="40" t="str">
        <f t="shared" si="9"/>
        <v/>
      </c>
      <c r="S218" s="36" t="str">
        <f>IF(R218="","",VLOOKUP($R218,'RW-&gt;SW'!$P$3:$Q$46,2,TRUE))</f>
        <v/>
      </c>
      <c r="T218" s="89" t="str">
        <f>IF(ISERROR('Berechnung TYP'!Q214)=TRUE,"",'Berechnung TYP'!Q214)</f>
        <v/>
      </c>
      <c r="U218" s="35" t="str">
        <f>IF(ISERROR('Berechnung TYP'!G214)=TRUE,"",'Berechnung TYP'!G214)</f>
        <v/>
      </c>
      <c r="V218" s="35" t="str">
        <f>IF(ISERROR('Berechnung TYP'!H214)=TRUE,"",'Berechnung TYP'!H214)</f>
        <v/>
      </c>
      <c r="W218" s="36" t="str">
        <f>IF(ISERROR('Berechnung TYP'!I214)=TRUE,"",'Berechnung TYP'!I214)</f>
        <v/>
      </c>
      <c r="X218" s="70"/>
    </row>
    <row r="219" spans="1:24" x14ac:dyDescent="0.25">
      <c r="A219" s="45">
        <v>211</v>
      </c>
      <c r="B219" s="40" t="str">
        <f>IF(Urliste!B216&lt;&gt;0,Urliste!B216,"")</f>
        <v/>
      </c>
      <c r="C219" s="45" t="str">
        <f t="shared" si="10"/>
        <v/>
      </c>
      <c r="D219" s="45" t="str">
        <f>IF(Urliste!C216&lt;&gt;0,Urliste!C216,"")</f>
        <v/>
      </c>
      <c r="E219" s="40" t="str">
        <f>IF(OR(D219="m",D219="w"),Urliste!$D216+Urliste!$J216+Urliste!$P216+Urliste!$V216+Urliste!$AB216+Urliste!$AH216+Urliste!$AN216+Urliste!$AT216+Urliste!$AZ216+Urliste!$BF216,"")</f>
        <v/>
      </c>
      <c r="F219" s="35" t="str">
        <f>IF(OR(D219="m",D219="w"),Urliste!$E216+Urliste!$K216+Urliste!$Q216+Urliste!$W216+Urliste!$AC216+Urliste!$AI216+Urliste!$AO216+Urliste!$AU216+Urliste!$BA216+Urliste!$BG216,"")</f>
        <v/>
      </c>
      <c r="G219" s="35" t="str">
        <f>IF(OR(D219="m",D219="w"),Urliste!$F216+Urliste!$L216+Urliste!$R216+Urliste!$X216+Urliste!$AD216+Urliste!$AJ216+Urliste!$AP216+Urliste!$AV216+Urliste!$BB216+Urliste!$BH216,"")</f>
        <v/>
      </c>
      <c r="H219" s="35" t="str">
        <f>IF(OR(D219="m",D219="w"),Urliste!$G216+Urliste!$M216+Urliste!$S216+Urliste!$Y216+Urliste!$AE216+Urliste!$AK216+Urliste!$AQ216+Urliste!$AW216+Urliste!$BC216+Urliste!$BI216,"")</f>
        <v/>
      </c>
      <c r="I219" s="35" t="str">
        <f>IF(OR(D219="m",D219="w"),Urliste!$H216+Urliste!$N216+Urliste!$T216+Urliste!$Z216+Urliste!$AF216+Urliste!$AL216+Urliste!$AR216+Urliste!$AX216+Urliste!$BD216+Urliste!$BJ216,"")</f>
        <v/>
      </c>
      <c r="J219" s="36" t="str">
        <f>IF(OR(D219="m",D219="w"),Urliste!$I216+Urliste!$O216+Urliste!$U216+Urliste!$AA216+Urliste!$AG216+Urliste!$AM216+Urliste!$AS216+Urliste!$AY216+Urliste!$BE216+Urliste!$BK216,"")</f>
        <v/>
      </c>
      <c r="K219" s="35"/>
      <c r="L219" s="40" t="str">
        <f>IF(E219="","",IF($D219="m",VLOOKUP(E219,'RW-&gt;SW'!$A$4:$G$44,2,TRUE),VLOOKUP(E219,'RW-&gt;SW'!$H$4:$N$44,2,TRUE)))</f>
        <v/>
      </c>
      <c r="M219" s="35" t="str">
        <f>IF(F219="","",IF($D219="m",VLOOKUP(F219,'RW-&gt;SW'!$A$4:$G$44,3,TRUE),VLOOKUP(F219,'RW-&gt;SW'!$H$4:$N$44,3,TRUE)))</f>
        <v/>
      </c>
      <c r="N219" s="35" t="str">
        <f>IF(G219="","",IF($D219="m",VLOOKUP(G219,'RW-&gt;SW'!$A$4:$G$44,4,TRUE),VLOOKUP(G219,'RW-&gt;SW'!$H$4:$N$44,4,TRUE)))</f>
        <v/>
      </c>
      <c r="O219" s="35" t="str">
        <f>IF(H219="","",IF($D219="m",VLOOKUP(H219,'RW-&gt;SW'!$A$4:$G$44,5,TRUE),VLOOKUP(H219,'RW-&gt;SW'!$H$4:$N$44,5,TRUE)))</f>
        <v/>
      </c>
      <c r="P219" s="35" t="str">
        <f>IF(I219="","",IF($D219="m",VLOOKUP(I219,'RW-&gt;SW'!$A$4:$G$44,6,TRUE),VLOOKUP(I219,'RW-&gt;SW'!$H$4:$N$44,6,TRUE)))</f>
        <v/>
      </c>
      <c r="Q219" s="36" t="str">
        <f>IF(J219="","",IF($D219="m",VLOOKUP(J219,'RW-&gt;SW'!$A$4:$G$44,7,TRUE),VLOOKUP(J219,'RW-&gt;SW'!$H$4:$N$44,7,TRUE)))</f>
        <v/>
      </c>
      <c r="R219" s="40" t="str">
        <f t="shared" si="9"/>
        <v/>
      </c>
      <c r="S219" s="36" t="str">
        <f>IF(R219="","",VLOOKUP($R219,'RW-&gt;SW'!$P$3:$Q$46,2,TRUE))</f>
        <v/>
      </c>
      <c r="T219" s="89" t="str">
        <f>IF(ISERROR('Berechnung TYP'!Q215)=TRUE,"",'Berechnung TYP'!Q215)</f>
        <v/>
      </c>
      <c r="U219" s="35" t="str">
        <f>IF(ISERROR('Berechnung TYP'!G215)=TRUE,"",'Berechnung TYP'!G215)</f>
        <v/>
      </c>
      <c r="V219" s="35" t="str">
        <f>IF(ISERROR('Berechnung TYP'!H215)=TRUE,"",'Berechnung TYP'!H215)</f>
        <v/>
      </c>
      <c r="W219" s="36" t="str">
        <f>IF(ISERROR('Berechnung TYP'!I215)=TRUE,"",'Berechnung TYP'!I215)</f>
        <v/>
      </c>
      <c r="X219" s="70"/>
    </row>
    <row r="220" spans="1:24" x14ac:dyDescent="0.25">
      <c r="A220" s="45">
        <v>212</v>
      </c>
      <c r="B220" s="40" t="str">
        <f>IF(Urliste!B217&lt;&gt;0,Urliste!B217,"")</f>
        <v/>
      </c>
      <c r="C220" s="45" t="str">
        <f t="shared" si="10"/>
        <v/>
      </c>
      <c r="D220" s="45" t="str">
        <f>IF(Urliste!C217&lt;&gt;0,Urliste!C217,"")</f>
        <v/>
      </c>
      <c r="E220" s="40" t="str">
        <f>IF(OR(D220="m",D220="w"),Urliste!$D217+Urliste!$J217+Urliste!$P217+Urliste!$V217+Urliste!$AB217+Urliste!$AH217+Urliste!$AN217+Urliste!$AT217+Urliste!$AZ217+Urliste!$BF217,"")</f>
        <v/>
      </c>
      <c r="F220" s="35" t="str">
        <f>IF(OR(D220="m",D220="w"),Urliste!$E217+Urliste!$K217+Urliste!$Q217+Urliste!$W217+Urliste!$AC217+Urliste!$AI217+Urliste!$AO217+Urliste!$AU217+Urliste!$BA217+Urliste!$BG217,"")</f>
        <v/>
      </c>
      <c r="G220" s="35" t="str">
        <f>IF(OR(D220="m",D220="w"),Urliste!$F217+Urliste!$L217+Urliste!$R217+Urliste!$X217+Urliste!$AD217+Urliste!$AJ217+Urliste!$AP217+Urliste!$AV217+Urliste!$BB217+Urliste!$BH217,"")</f>
        <v/>
      </c>
      <c r="H220" s="35" t="str">
        <f>IF(OR(D220="m",D220="w"),Urliste!$G217+Urliste!$M217+Urliste!$S217+Urliste!$Y217+Urliste!$AE217+Urliste!$AK217+Urliste!$AQ217+Urliste!$AW217+Urliste!$BC217+Urliste!$BI217,"")</f>
        <v/>
      </c>
      <c r="I220" s="35" t="str">
        <f>IF(OR(D220="m",D220="w"),Urliste!$H217+Urliste!$N217+Urliste!$T217+Urliste!$Z217+Urliste!$AF217+Urliste!$AL217+Urliste!$AR217+Urliste!$AX217+Urliste!$BD217+Urliste!$BJ217,"")</f>
        <v/>
      </c>
      <c r="J220" s="36" t="str">
        <f>IF(OR(D220="m",D220="w"),Urliste!$I217+Urliste!$O217+Urliste!$U217+Urliste!$AA217+Urliste!$AG217+Urliste!$AM217+Urliste!$AS217+Urliste!$AY217+Urliste!$BE217+Urliste!$BK217,"")</f>
        <v/>
      </c>
      <c r="K220" s="35"/>
      <c r="L220" s="40" t="str">
        <f>IF(E220="","",IF($D220="m",VLOOKUP(E220,'RW-&gt;SW'!$A$4:$G$44,2,TRUE),VLOOKUP(E220,'RW-&gt;SW'!$H$4:$N$44,2,TRUE)))</f>
        <v/>
      </c>
      <c r="M220" s="35" t="str">
        <f>IF(F220="","",IF($D220="m",VLOOKUP(F220,'RW-&gt;SW'!$A$4:$G$44,3,TRUE),VLOOKUP(F220,'RW-&gt;SW'!$H$4:$N$44,3,TRUE)))</f>
        <v/>
      </c>
      <c r="N220" s="35" t="str">
        <f>IF(G220="","",IF($D220="m",VLOOKUP(G220,'RW-&gt;SW'!$A$4:$G$44,4,TRUE),VLOOKUP(G220,'RW-&gt;SW'!$H$4:$N$44,4,TRUE)))</f>
        <v/>
      </c>
      <c r="O220" s="35" t="str">
        <f>IF(H220="","",IF($D220="m",VLOOKUP(H220,'RW-&gt;SW'!$A$4:$G$44,5,TRUE),VLOOKUP(H220,'RW-&gt;SW'!$H$4:$N$44,5,TRUE)))</f>
        <v/>
      </c>
      <c r="P220" s="35" t="str">
        <f>IF(I220="","",IF($D220="m",VLOOKUP(I220,'RW-&gt;SW'!$A$4:$G$44,6,TRUE),VLOOKUP(I220,'RW-&gt;SW'!$H$4:$N$44,6,TRUE)))</f>
        <v/>
      </c>
      <c r="Q220" s="36" t="str">
        <f>IF(J220="","",IF($D220="m",VLOOKUP(J220,'RW-&gt;SW'!$A$4:$G$44,7,TRUE),VLOOKUP(J220,'RW-&gt;SW'!$H$4:$N$44,7,TRUE)))</f>
        <v/>
      </c>
      <c r="R220" s="40" t="str">
        <f t="shared" si="9"/>
        <v/>
      </c>
      <c r="S220" s="36" t="str">
        <f>IF(R220="","",VLOOKUP($R220,'RW-&gt;SW'!$P$3:$Q$46,2,TRUE))</f>
        <v/>
      </c>
      <c r="T220" s="89" t="str">
        <f>IF(ISERROR('Berechnung TYP'!Q216)=TRUE,"",'Berechnung TYP'!Q216)</f>
        <v/>
      </c>
      <c r="U220" s="35" t="str">
        <f>IF(ISERROR('Berechnung TYP'!G216)=TRUE,"",'Berechnung TYP'!G216)</f>
        <v/>
      </c>
      <c r="V220" s="35" t="str">
        <f>IF(ISERROR('Berechnung TYP'!H216)=TRUE,"",'Berechnung TYP'!H216)</f>
        <v/>
      </c>
      <c r="W220" s="36" t="str">
        <f>IF(ISERROR('Berechnung TYP'!I216)=TRUE,"",'Berechnung TYP'!I216)</f>
        <v/>
      </c>
      <c r="X220" s="70"/>
    </row>
    <row r="221" spans="1:24" x14ac:dyDescent="0.25">
      <c r="A221" s="45">
        <v>213</v>
      </c>
      <c r="B221" s="40" t="str">
        <f>IF(Urliste!B218&lt;&gt;0,Urliste!B218,"")</f>
        <v/>
      </c>
      <c r="C221" s="45" t="str">
        <f t="shared" si="10"/>
        <v/>
      </c>
      <c r="D221" s="45" t="str">
        <f>IF(Urliste!C218&lt;&gt;0,Urliste!C218,"")</f>
        <v/>
      </c>
      <c r="E221" s="40" t="str">
        <f>IF(OR(D221="m",D221="w"),Urliste!$D218+Urliste!$J218+Urliste!$P218+Urliste!$V218+Urliste!$AB218+Urliste!$AH218+Urliste!$AN218+Urliste!$AT218+Urliste!$AZ218+Urliste!$BF218,"")</f>
        <v/>
      </c>
      <c r="F221" s="35" t="str">
        <f>IF(OR(D221="m",D221="w"),Urliste!$E218+Urliste!$K218+Urliste!$Q218+Urliste!$W218+Urliste!$AC218+Urliste!$AI218+Urliste!$AO218+Urliste!$AU218+Urliste!$BA218+Urliste!$BG218,"")</f>
        <v/>
      </c>
      <c r="G221" s="35" t="str">
        <f>IF(OR(D221="m",D221="w"),Urliste!$F218+Urliste!$L218+Urliste!$R218+Urliste!$X218+Urliste!$AD218+Urliste!$AJ218+Urliste!$AP218+Urliste!$AV218+Urliste!$BB218+Urliste!$BH218,"")</f>
        <v/>
      </c>
      <c r="H221" s="35" t="str">
        <f>IF(OR(D221="m",D221="w"),Urliste!$G218+Urliste!$M218+Urliste!$S218+Urliste!$Y218+Urliste!$AE218+Urliste!$AK218+Urliste!$AQ218+Urliste!$AW218+Urliste!$BC218+Urliste!$BI218,"")</f>
        <v/>
      </c>
      <c r="I221" s="35" t="str">
        <f>IF(OR(D221="m",D221="w"),Urliste!$H218+Urliste!$N218+Urliste!$T218+Urliste!$Z218+Urliste!$AF218+Urliste!$AL218+Urliste!$AR218+Urliste!$AX218+Urliste!$BD218+Urliste!$BJ218,"")</f>
        <v/>
      </c>
      <c r="J221" s="36" t="str">
        <f>IF(OR(D221="m",D221="w"),Urliste!$I218+Urliste!$O218+Urliste!$U218+Urliste!$AA218+Urliste!$AG218+Urliste!$AM218+Urliste!$AS218+Urliste!$AY218+Urliste!$BE218+Urliste!$BK218,"")</f>
        <v/>
      </c>
      <c r="K221" s="35"/>
      <c r="L221" s="40" t="str">
        <f>IF(E221="","",IF($D221="m",VLOOKUP(E221,'RW-&gt;SW'!$A$4:$G$44,2,TRUE),VLOOKUP(E221,'RW-&gt;SW'!$H$4:$N$44,2,TRUE)))</f>
        <v/>
      </c>
      <c r="M221" s="35" t="str">
        <f>IF(F221="","",IF($D221="m",VLOOKUP(F221,'RW-&gt;SW'!$A$4:$G$44,3,TRUE),VLOOKUP(F221,'RW-&gt;SW'!$H$4:$N$44,3,TRUE)))</f>
        <v/>
      </c>
      <c r="N221" s="35" t="str">
        <f>IF(G221="","",IF($D221="m",VLOOKUP(G221,'RW-&gt;SW'!$A$4:$G$44,4,TRUE),VLOOKUP(G221,'RW-&gt;SW'!$H$4:$N$44,4,TRUE)))</f>
        <v/>
      </c>
      <c r="O221" s="35" t="str">
        <f>IF(H221="","",IF($D221="m",VLOOKUP(H221,'RW-&gt;SW'!$A$4:$G$44,5,TRUE),VLOOKUP(H221,'RW-&gt;SW'!$H$4:$N$44,5,TRUE)))</f>
        <v/>
      </c>
      <c r="P221" s="35" t="str">
        <f>IF(I221="","",IF($D221="m",VLOOKUP(I221,'RW-&gt;SW'!$A$4:$G$44,6,TRUE),VLOOKUP(I221,'RW-&gt;SW'!$H$4:$N$44,6,TRUE)))</f>
        <v/>
      </c>
      <c r="Q221" s="36" t="str">
        <f>IF(J221="","",IF($D221="m",VLOOKUP(J221,'RW-&gt;SW'!$A$4:$G$44,7,TRUE),VLOOKUP(J221,'RW-&gt;SW'!$H$4:$N$44,7,TRUE)))</f>
        <v/>
      </c>
      <c r="R221" s="40" t="str">
        <f t="shared" si="9"/>
        <v/>
      </c>
      <c r="S221" s="36" t="str">
        <f>IF(R221="","",VLOOKUP($R221,'RW-&gt;SW'!$P$3:$Q$46,2,TRUE))</f>
        <v/>
      </c>
      <c r="T221" s="89" t="str">
        <f>IF(ISERROR('Berechnung TYP'!Q217)=TRUE,"",'Berechnung TYP'!Q217)</f>
        <v/>
      </c>
      <c r="U221" s="35" t="str">
        <f>IF(ISERROR('Berechnung TYP'!G217)=TRUE,"",'Berechnung TYP'!G217)</f>
        <v/>
      </c>
      <c r="V221" s="35" t="str">
        <f>IF(ISERROR('Berechnung TYP'!H217)=TRUE,"",'Berechnung TYP'!H217)</f>
        <v/>
      </c>
      <c r="W221" s="36" t="str">
        <f>IF(ISERROR('Berechnung TYP'!I217)=TRUE,"",'Berechnung TYP'!I217)</f>
        <v/>
      </c>
      <c r="X221" s="70"/>
    </row>
    <row r="222" spans="1:24" x14ac:dyDescent="0.25">
      <c r="A222" s="45">
        <v>214</v>
      </c>
      <c r="B222" s="40" t="str">
        <f>IF(Urliste!B219&lt;&gt;0,Urliste!B219,"")</f>
        <v/>
      </c>
      <c r="C222" s="45" t="str">
        <f t="shared" si="10"/>
        <v/>
      </c>
      <c r="D222" s="45" t="str">
        <f>IF(Urliste!C219&lt;&gt;0,Urliste!C219,"")</f>
        <v/>
      </c>
      <c r="E222" s="40" t="str">
        <f>IF(OR(D222="m",D222="w"),Urliste!$D219+Urliste!$J219+Urliste!$P219+Urliste!$V219+Urliste!$AB219+Urliste!$AH219+Urliste!$AN219+Urliste!$AT219+Urliste!$AZ219+Urliste!$BF219,"")</f>
        <v/>
      </c>
      <c r="F222" s="35" t="str">
        <f>IF(OR(D222="m",D222="w"),Urliste!$E219+Urliste!$K219+Urliste!$Q219+Urliste!$W219+Urliste!$AC219+Urliste!$AI219+Urliste!$AO219+Urliste!$AU219+Urliste!$BA219+Urliste!$BG219,"")</f>
        <v/>
      </c>
      <c r="G222" s="35" t="str">
        <f>IF(OR(D222="m",D222="w"),Urliste!$F219+Urliste!$L219+Urliste!$R219+Urliste!$X219+Urliste!$AD219+Urliste!$AJ219+Urliste!$AP219+Urliste!$AV219+Urliste!$BB219+Urliste!$BH219,"")</f>
        <v/>
      </c>
      <c r="H222" s="35" t="str">
        <f>IF(OR(D222="m",D222="w"),Urliste!$G219+Urliste!$M219+Urliste!$S219+Urliste!$Y219+Urliste!$AE219+Urliste!$AK219+Urliste!$AQ219+Urliste!$AW219+Urliste!$BC219+Urliste!$BI219,"")</f>
        <v/>
      </c>
      <c r="I222" s="35" t="str">
        <f>IF(OR(D222="m",D222="w"),Urliste!$H219+Urliste!$N219+Urliste!$T219+Urliste!$Z219+Urliste!$AF219+Urliste!$AL219+Urliste!$AR219+Urliste!$AX219+Urliste!$BD219+Urliste!$BJ219,"")</f>
        <v/>
      </c>
      <c r="J222" s="36" t="str">
        <f>IF(OR(D222="m",D222="w"),Urliste!$I219+Urliste!$O219+Urliste!$U219+Urliste!$AA219+Urliste!$AG219+Urliste!$AM219+Urliste!$AS219+Urliste!$AY219+Urliste!$BE219+Urliste!$BK219,"")</f>
        <v/>
      </c>
      <c r="K222" s="35"/>
      <c r="L222" s="40" t="str">
        <f>IF(E222="","",IF($D222="m",VLOOKUP(E222,'RW-&gt;SW'!$A$4:$G$44,2,TRUE),VLOOKUP(E222,'RW-&gt;SW'!$H$4:$N$44,2,TRUE)))</f>
        <v/>
      </c>
      <c r="M222" s="35" t="str">
        <f>IF(F222="","",IF($D222="m",VLOOKUP(F222,'RW-&gt;SW'!$A$4:$G$44,3,TRUE),VLOOKUP(F222,'RW-&gt;SW'!$H$4:$N$44,3,TRUE)))</f>
        <v/>
      </c>
      <c r="N222" s="35" t="str">
        <f>IF(G222="","",IF($D222="m",VLOOKUP(G222,'RW-&gt;SW'!$A$4:$G$44,4,TRUE),VLOOKUP(G222,'RW-&gt;SW'!$H$4:$N$44,4,TRUE)))</f>
        <v/>
      </c>
      <c r="O222" s="35" t="str">
        <f>IF(H222="","",IF($D222="m",VLOOKUP(H222,'RW-&gt;SW'!$A$4:$G$44,5,TRUE),VLOOKUP(H222,'RW-&gt;SW'!$H$4:$N$44,5,TRUE)))</f>
        <v/>
      </c>
      <c r="P222" s="35" t="str">
        <f>IF(I222="","",IF($D222="m",VLOOKUP(I222,'RW-&gt;SW'!$A$4:$G$44,6,TRUE),VLOOKUP(I222,'RW-&gt;SW'!$H$4:$N$44,6,TRUE)))</f>
        <v/>
      </c>
      <c r="Q222" s="36" t="str">
        <f>IF(J222="","",IF($D222="m",VLOOKUP(J222,'RW-&gt;SW'!$A$4:$G$44,7,TRUE),VLOOKUP(J222,'RW-&gt;SW'!$H$4:$N$44,7,TRUE)))</f>
        <v/>
      </c>
      <c r="R222" s="40" t="str">
        <f t="shared" si="9"/>
        <v/>
      </c>
      <c r="S222" s="36" t="str">
        <f>IF(R222="","",VLOOKUP($R222,'RW-&gt;SW'!$P$3:$Q$46,2,TRUE))</f>
        <v/>
      </c>
      <c r="T222" s="89" t="str">
        <f>IF(ISERROR('Berechnung TYP'!Q218)=TRUE,"",'Berechnung TYP'!Q218)</f>
        <v/>
      </c>
      <c r="U222" s="35" t="str">
        <f>IF(ISERROR('Berechnung TYP'!G218)=TRUE,"",'Berechnung TYP'!G218)</f>
        <v/>
      </c>
      <c r="V222" s="35" t="str">
        <f>IF(ISERROR('Berechnung TYP'!H218)=TRUE,"",'Berechnung TYP'!H218)</f>
        <v/>
      </c>
      <c r="W222" s="36" t="str">
        <f>IF(ISERROR('Berechnung TYP'!I218)=TRUE,"",'Berechnung TYP'!I218)</f>
        <v/>
      </c>
      <c r="X222" s="70"/>
    </row>
    <row r="223" spans="1:24" x14ac:dyDescent="0.25">
      <c r="A223" s="45">
        <v>215</v>
      </c>
      <c r="B223" s="40" t="str">
        <f>IF(Urliste!B220&lt;&gt;0,Urliste!B220,"")</f>
        <v/>
      </c>
      <c r="C223" s="45" t="str">
        <f t="shared" si="10"/>
        <v/>
      </c>
      <c r="D223" s="45" t="str">
        <f>IF(Urliste!C220&lt;&gt;0,Urliste!C220,"")</f>
        <v/>
      </c>
      <c r="E223" s="40" t="str">
        <f>IF(OR(D223="m",D223="w"),Urliste!$D220+Urliste!$J220+Urliste!$P220+Urliste!$V220+Urliste!$AB220+Urliste!$AH220+Urliste!$AN220+Urliste!$AT220+Urliste!$AZ220+Urliste!$BF220,"")</f>
        <v/>
      </c>
      <c r="F223" s="35" t="str">
        <f>IF(OR(D223="m",D223="w"),Urliste!$E220+Urliste!$K220+Urliste!$Q220+Urliste!$W220+Urliste!$AC220+Urliste!$AI220+Urliste!$AO220+Urliste!$AU220+Urliste!$BA220+Urliste!$BG220,"")</f>
        <v/>
      </c>
      <c r="G223" s="35" t="str">
        <f>IF(OR(D223="m",D223="w"),Urliste!$F220+Urliste!$L220+Urliste!$R220+Urliste!$X220+Urliste!$AD220+Urliste!$AJ220+Urliste!$AP220+Urliste!$AV220+Urliste!$BB220+Urliste!$BH220,"")</f>
        <v/>
      </c>
      <c r="H223" s="35" t="str">
        <f>IF(OR(D223="m",D223="w"),Urliste!$G220+Urliste!$M220+Urliste!$S220+Urliste!$Y220+Urliste!$AE220+Urliste!$AK220+Urliste!$AQ220+Urliste!$AW220+Urliste!$BC220+Urliste!$BI220,"")</f>
        <v/>
      </c>
      <c r="I223" s="35" t="str">
        <f>IF(OR(D223="m",D223="w"),Urliste!$H220+Urliste!$N220+Urliste!$T220+Urliste!$Z220+Urliste!$AF220+Urliste!$AL220+Urliste!$AR220+Urliste!$AX220+Urliste!$BD220+Urliste!$BJ220,"")</f>
        <v/>
      </c>
      <c r="J223" s="36" t="str">
        <f>IF(OR(D223="m",D223="w"),Urliste!$I220+Urliste!$O220+Urliste!$U220+Urliste!$AA220+Urliste!$AG220+Urliste!$AM220+Urliste!$AS220+Urliste!$AY220+Urliste!$BE220+Urliste!$BK220,"")</f>
        <v/>
      </c>
      <c r="K223" s="35"/>
      <c r="L223" s="40" t="str">
        <f>IF(E223="","",IF($D223="m",VLOOKUP(E223,'RW-&gt;SW'!$A$4:$G$44,2,TRUE),VLOOKUP(E223,'RW-&gt;SW'!$H$4:$N$44,2,TRUE)))</f>
        <v/>
      </c>
      <c r="M223" s="35" t="str">
        <f>IF(F223="","",IF($D223="m",VLOOKUP(F223,'RW-&gt;SW'!$A$4:$G$44,3,TRUE),VLOOKUP(F223,'RW-&gt;SW'!$H$4:$N$44,3,TRUE)))</f>
        <v/>
      </c>
      <c r="N223" s="35" t="str">
        <f>IF(G223="","",IF($D223="m",VLOOKUP(G223,'RW-&gt;SW'!$A$4:$G$44,4,TRUE),VLOOKUP(G223,'RW-&gt;SW'!$H$4:$N$44,4,TRUE)))</f>
        <v/>
      </c>
      <c r="O223" s="35" t="str">
        <f>IF(H223="","",IF($D223="m",VLOOKUP(H223,'RW-&gt;SW'!$A$4:$G$44,5,TRUE),VLOOKUP(H223,'RW-&gt;SW'!$H$4:$N$44,5,TRUE)))</f>
        <v/>
      </c>
      <c r="P223" s="35" t="str">
        <f>IF(I223="","",IF($D223="m",VLOOKUP(I223,'RW-&gt;SW'!$A$4:$G$44,6,TRUE),VLOOKUP(I223,'RW-&gt;SW'!$H$4:$N$44,6,TRUE)))</f>
        <v/>
      </c>
      <c r="Q223" s="36" t="str">
        <f>IF(J223="","",IF($D223="m",VLOOKUP(J223,'RW-&gt;SW'!$A$4:$G$44,7,TRUE),VLOOKUP(J223,'RW-&gt;SW'!$H$4:$N$44,7,TRUE)))</f>
        <v/>
      </c>
      <c r="R223" s="40" t="str">
        <f t="shared" si="9"/>
        <v/>
      </c>
      <c r="S223" s="36" t="str">
        <f>IF(R223="","",VLOOKUP($R223,'RW-&gt;SW'!$P$3:$Q$46,2,TRUE))</f>
        <v/>
      </c>
      <c r="T223" s="89" t="str">
        <f>IF(ISERROR('Berechnung TYP'!Q219)=TRUE,"",'Berechnung TYP'!Q219)</f>
        <v/>
      </c>
      <c r="U223" s="35" t="str">
        <f>IF(ISERROR('Berechnung TYP'!G219)=TRUE,"",'Berechnung TYP'!G219)</f>
        <v/>
      </c>
      <c r="V223" s="35" t="str">
        <f>IF(ISERROR('Berechnung TYP'!H219)=TRUE,"",'Berechnung TYP'!H219)</f>
        <v/>
      </c>
      <c r="W223" s="36" t="str">
        <f>IF(ISERROR('Berechnung TYP'!I219)=TRUE,"",'Berechnung TYP'!I219)</f>
        <v/>
      </c>
      <c r="X223" s="70"/>
    </row>
    <row r="224" spans="1:24" x14ac:dyDescent="0.25">
      <c r="A224" s="45">
        <v>216</v>
      </c>
      <c r="B224" s="40" t="str">
        <f>IF(Urliste!B221&lt;&gt;0,Urliste!B221,"")</f>
        <v/>
      </c>
      <c r="C224" s="45" t="str">
        <f t="shared" si="10"/>
        <v/>
      </c>
      <c r="D224" s="45" t="str">
        <f>IF(Urliste!C221&lt;&gt;0,Urliste!C221,"")</f>
        <v/>
      </c>
      <c r="E224" s="40" t="str">
        <f>IF(OR(D224="m",D224="w"),Urliste!$D221+Urliste!$J221+Urliste!$P221+Urliste!$V221+Urliste!$AB221+Urliste!$AH221+Urliste!$AN221+Urliste!$AT221+Urliste!$AZ221+Urliste!$BF221,"")</f>
        <v/>
      </c>
      <c r="F224" s="35" t="str">
        <f>IF(OR(D224="m",D224="w"),Urliste!$E221+Urliste!$K221+Urliste!$Q221+Urliste!$W221+Urliste!$AC221+Urliste!$AI221+Urliste!$AO221+Urliste!$AU221+Urliste!$BA221+Urliste!$BG221,"")</f>
        <v/>
      </c>
      <c r="G224" s="35" t="str">
        <f>IF(OR(D224="m",D224="w"),Urliste!$F221+Urliste!$L221+Urliste!$R221+Urliste!$X221+Urliste!$AD221+Urliste!$AJ221+Urliste!$AP221+Urliste!$AV221+Urliste!$BB221+Urliste!$BH221,"")</f>
        <v/>
      </c>
      <c r="H224" s="35" t="str">
        <f>IF(OR(D224="m",D224="w"),Urliste!$G221+Urliste!$M221+Urliste!$S221+Urliste!$Y221+Urliste!$AE221+Urliste!$AK221+Urliste!$AQ221+Urliste!$AW221+Urliste!$BC221+Urliste!$BI221,"")</f>
        <v/>
      </c>
      <c r="I224" s="35" t="str">
        <f>IF(OR(D224="m",D224="w"),Urliste!$H221+Urliste!$N221+Urliste!$T221+Urliste!$Z221+Urliste!$AF221+Urliste!$AL221+Urliste!$AR221+Urliste!$AX221+Urliste!$BD221+Urliste!$BJ221,"")</f>
        <v/>
      </c>
      <c r="J224" s="36" t="str">
        <f>IF(OR(D224="m",D224="w"),Urliste!$I221+Urliste!$O221+Urliste!$U221+Urliste!$AA221+Urliste!$AG221+Urliste!$AM221+Urliste!$AS221+Urliste!$AY221+Urliste!$BE221+Urliste!$BK221,"")</f>
        <v/>
      </c>
      <c r="K224" s="35"/>
      <c r="L224" s="40" t="str">
        <f>IF(E224="","",IF($D224="m",VLOOKUP(E224,'RW-&gt;SW'!$A$4:$G$44,2,TRUE),VLOOKUP(E224,'RW-&gt;SW'!$H$4:$N$44,2,TRUE)))</f>
        <v/>
      </c>
      <c r="M224" s="35" t="str">
        <f>IF(F224="","",IF($D224="m",VLOOKUP(F224,'RW-&gt;SW'!$A$4:$G$44,3,TRUE),VLOOKUP(F224,'RW-&gt;SW'!$H$4:$N$44,3,TRUE)))</f>
        <v/>
      </c>
      <c r="N224" s="35" t="str">
        <f>IF(G224="","",IF($D224="m",VLOOKUP(G224,'RW-&gt;SW'!$A$4:$G$44,4,TRUE),VLOOKUP(G224,'RW-&gt;SW'!$H$4:$N$44,4,TRUE)))</f>
        <v/>
      </c>
      <c r="O224" s="35" t="str">
        <f>IF(H224="","",IF($D224="m",VLOOKUP(H224,'RW-&gt;SW'!$A$4:$G$44,5,TRUE),VLOOKUP(H224,'RW-&gt;SW'!$H$4:$N$44,5,TRUE)))</f>
        <v/>
      </c>
      <c r="P224" s="35" t="str">
        <f>IF(I224="","",IF($D224="m",VLOOKUP(I224,'RW-&gt;SW'!$A$4:$G$44,6,TRUE),VLOOKUP(I224,'RW-&gt;SW'!$H$4:$N$44,6,TRUE)))</f>
        <v/>
      </c>
      <c r="Q224" s="36" t="str">
        <f>IF(J224="","",IF($D224="m",VLOOKUP(J224,'RW-&gt;SW'!$A$4:$G$44,7,TRUE),VLOOKUP(J224,'RW-&gt;SW'!$H$4:$N$44,7,TRUE)))</f>
        <v/>
      </c>
      <c r="R224" s="40" t="str">
        <f t="shared" si="9"/>
        <v/>
      </c>
      <c r="S224" s="36" t="str">
        <f>IF(R224="","",VLOOKUP($R224,'RW-&gt;SW'!$P$3:$Q$46,2,TRUE))</f>
        <v/>
      </c>
      <c r="T224" s="89" t="str">
        <f>IF(ISERROR('Berechnung TYP'!Q220)=TRUE,"",'Berechnung TYP'!Q220)</f>
        <v/>
      </c>
      <c r="U224" s="35" t="str">
        <f>IF(ISERROR('Berechnung TYP'!G220)=TRUE,"",'Berechnung TYP'!G220)</f>
        <v/>
      </c>
      <c r="V224" s="35" t="str">
        <f>IF(ISERROR('Berechnung TYP'!H220)=TRUE,"",'Berechnung TYP'!H220)</f>
        <v/>
      </c>
      <c r="W224" s="36" t="str">
        <f>IF(ISERROR('Berechnung TYP'!I220)=TRUE,"",'Berechnung TYP'!I220)</f>
        <v/>
      </c>
      <c r="X224" s="70"/>
    </row>
    <row r="225" spans="1:24" x14ac:dyDescent="0.25">
      <c r="A225" s="45">
        <v>217</v>
      </c>
      <c r="B225" s="40" t="str">
        <f>IF(Urliste!B222&lt;&gt;0,Urliste!B222,"")</f>
        <v/>
      </c>
      <c r="C225" s="45" t="str">
        <f t="shared" si="10"/>
        <v/>
      </c>
      <c r="D225" s="45" t="str">
        <f>IF(Urliste!C222&lt;&gt;0,Urliste!C222,"")</f>
        <v/>
      </c>
      <c r="E225" s="40" t="str">
        <f>IF(OR(D225="m",D225="w"),Urliste!$D222+Urliste!$J222+Urliste!$P222+Urliste!$V222+Urliste!$AB222+Urliste!$AH222+Urliste!$AN222+Urliste!$AT222+Urliste!$AZ222+Urliste!$BF222,"")</f>
        <v/>
      </c>
      <c r="F225" s="35" t="str">
        <f>IF(OR(D225="m",D225="w"),Urliste!$E222+Urliste!$K222+Urliste!$Q222+Urliste!$W222+Urliste!$AC222+Urliste!$AI222+Urliste!$AO222+Urliste!$AU222+Urliste!$BA222+Urliste!$BG222,"")</f>
        <v/>
      </c>
      <c r="G225" s="35" t="str">
        <f>IF(OR(D225="m",D225="w"),Urliste!$F222+Urliste!$L222+Urliste!$R222+Urliste!$X222+Urliste!$AD222+Urliste!$AJ222+Urliste!$AP222+Urliste!$AV222+Urliste!$BB222+Urliste!$BH222,"")</f>
        <v/>
      </c>
      <c r="H225" s="35" t="str">
        <f>IF(OR(D225="m",D225="w"),Urliste!$G222+Urliste!$M222+Urliste!$S222+Urliste!$Y222+Urliste!$AE222+Urliste!$AK222+Urliste!$AQ222+Urliste!$AW222+Urliste!$BC222+Urliste!$BI222,"")</f>
        <v/>
      </c>
      <c r="I225" s="35" t="str">
        <f>IF(OR(D225="m",D225="w"),Urliste!$H222+Urliste!$N222+Urliste!$T222+Urliste!$Z222+Urliste!$AF222+Urliste!$AL222+Urliste!$AR222+Urliste!$AX222+Urliste!$BD222+Urliste!$BJ222,"")</f>
        <v/>
      </c>
      <c r="J225" s="36" t="str">
        <f>IF(OR(D225="m",D225="w"),Urliste!$I222+Urliste!$O222+Urliste!$U222+Urliste!$AA222+Urliste!$AG222+Urliste!$AM222+Urliste!$AS222+Urliste!$AY222+Urliste!$BE222+Urliste!$BK222,"")</f>
        <v/>
      </c>
      <c r="K225" s="35"/>
      <c r="L225" s="40" t="str">
        <f>IF(E225="","",IF($D225="m",VLOOKUP(E225,'RW-&gt;SW'!$A$4:$G$44,2,TRUE),VLOOKUP(E225,'RW-&gt;SW'!$H$4:$N$44,2,TRUE)))</f>
        <v/>
      </c>
      <c r="M225" s="35" t="str">
        <f>IF(F225="","",IF($D225="m",VLOOKUP(F225,'RW-&gt;SW'!$A$4:$G$44,3,TRUE),VLOOKUP(F225,'RW-&gt;SW'!$H$4:$N$44,3,TRUE)))</f>
        <v/>
      </c>
      <c r="N225" s="35" t="str">
        <f>IF(G225="","",IF($D225="m",VLOOKUP(G225,'RW-&gt;SW'!$A$4:$G$44,4,TRUE),VLOOKUP(G225,'RW-&gt;SW'!$H$4:$N$44,4,TRUE)))</f>
        <v/>
      </c>
      <c r="O225" s="35" t="str">
        <f>IF(H225="","",IF($D225="m",VLOOKUP(H225,'RW-&gt;SW'!$A$4:$G$44,5,TRUE),VLOOKUP(H225,'RW-&gt;SW'!$H$4:$N$44,5,TRUE)))</f>
        <v/>
      </c>
      <c r="P225" s="35" t="str">
        <f>IF(I225="","",IF($D225="m",VLOOKUP(I225,'RW-&gt;SW'!$A$4:$G$44,6,TRUE),VLOOKUP(I225,'RW-&gt;SW'!$H$4:$N$44,6,TRUE)))</f>
        <v/>
      </c>
      <c r="Q225" s="36" t="str">
        <f>IF(J225="","",IF($D225="m",VLOOKUP(J225,'RW-&gt;SW'!$A$4:$G$44,7,TRUE),VLOOKUP(J225,'RW-&gt;SW'!$H$4:$N$44,7,TRUE)))</f>
        <v/>
      </c>
      <c r="R225" s="40" t="str">
        <f t="shared" si="9"/>
        <v/>
      </c>
      <c r="S225" s="36" t="str">
        <f>IF(R225="","",VLOOKUP($R225,'RW-&gt;SW'!$P$3:$Q$46,2,TRUE))</f>
        <v/>
      </c>
      <c r="T225" s="89" t="str">
        <f>IF(ISERROR('Berechnung TYP'!Q221)=TRUE,"",'Berechnung TYP'!Q221)</f>
        <v/>
      </c>
      <c r="U225" s="35" t="str">
        <f>IF(ISERROR('Berechnung TYP'!G221)=TRUE,"",'Berechnung TYP'!G221)</f>
        <v/>
      </c>
      <c r="V225" s="35" t="str">
        <f>IF(ISERROR('Berechnung TYP'!H221)=TRUE,"",'Berechnung TYP'!H221)</f>
        <v/>
      </c>
      <c r="W225" s="36" t="str">
        <f>IF(ISERROR('Berechnung TYP'!I221)=TRUE,"",'Berechnung TYP'!I221)</f>
        <v/>
      </c>
      <c r="X225" s="70"/>
    </row>
    <row r="226" spans="1:24" x14ac:dyDescent="0.25">
      <c r="A226" s="45">
        <v>218</v>
      </c>
      <c r="B226" s="40" t="str">
        <f>IF(Urliste!B223&lt;&gt;0,Urliste!B223,"")</f>
        <v/>
      </c>
      <c r="C226" s="45" t="str">
        <f t="shared" si="10"/>
        <v/>
      </c>
      <c r="D226" s="45" t="str">
        <f>IF(Urliste!C223&lt;&gt;0,Urliste!C223,"")</f>
        <v/>
      </c>
      <c r="E226" s="40" t="str">
        <f>IF(OR(D226="m",D226="w"),Urliste!$D223+Urliste!$J223+Urliste!$P223+Urliste!$V223+Urliste!$AB223+Urliste!$AH223+Urliste!$AN223+Urliste!$AT223+Urliste!$AZ223+Urliste!$BF223,"")</f>
        <v/>
      </c>
      <c r="F226" s="35" t="str">
        <f>IF(OR(D226="m",D226="w"),Urliste!$E223+Urliste!$K223+Urliste!$Q223+Urliste!$W223+Urliste!$AC223+Urliste!$AI223+Urliste!$AO223+Urliste!$AU223+Urliste!$BA223+Urliste!$BG223,"")</f>
        <v/>
      </c>
      <c r="G226" s="35" t="str">
        <f>IF(OR(D226="m",D226="w"),Urliste!$F223+Urliste!$L223+Urliste!$R223+Urliste!$X223+Urliste!$AD223+Urliste!$AJ223+Urliste!$AP223+Urliste!$AV223+Urliste!$BB223+Urliste!$BH223,"")</f>
        <v/>
      </c>
      <c r="H226" s="35" t="str">
        <f>IF(OR(D226="m",D226="w"),Urliste!$G223+Urliste!$M223+Urliste!$S223+Urliste!$Y223+Urliste!$AE223+Urliste!$AK223+Urliste!$AQ223+Urliste!$AW223+Urliste!$BC223+Urliste!$BI223,"")</f>
        <v/>
      </c>
      <c r="I226" s="35" t="str">
        <f>IF(OR(D226="m",D226="w"),Urliste!$H223+Urliste!$N223+Urliste!$T223+Urliste!$Z223+Urliste!$AF223+Urliste!$AL223+Urliste!$AR223+Urliste!$AX223+Urliste!$BD223+Urliste!$BJ223,"")</f>
        <v/>
      </c>
      <c r="J226" s="36" t="str">
        <f>IF(OR(D226="m",D226="w"),Urliste!$I223+Urliste!$O223+Urliste!$U223+Urliste!$AA223+Urliste!$AG223+Urliste!$AM223+Urliste!$AS223+Urliste!$AY223+Urliste!$BE223+Urliste!$BK223,"")</f>
        <v/>
      </c>
      <c r="K226" s="35"/>
      <c r="L226" s="40" t="str">
        <f>IF(E226="","",IF($D226="m",VLOOKUP(E226,'RW-&gt;SW'!$A$4:$G$44,2,TRUE),VLOOKUP(E226,'RW-&gt;SW'!$H$4:$N$44,2,TRUE)))</f>
        <v/>
      </c>
      <c r="M226" s="35" t="str">
        <f>IF(F226="","",IF($D226="m",VLOOKUP(F226,'RW-&gt;SW'!$A$4:$G$44,3,TRUE),VLOOKUP(F226,'RW-&gt;SW'!$H$4:$N$44,3,TRUE)))</f>
        <v/>
      </c>
      <c r="N226" s="35" t="str">
        <f>IF(G226="","",IF($D226="m",VLOOKUP(G226,'RW-&gt;SW'!$A$4:$G$44,4,TRUE),VLOOKUP(G226,'RW-&gt;SW'!$H$4:$N$44,4,TRUE)))</f>
        <v/>
      </c>
      <c r="O226" s="35" t="str">
        <f>IF(H226="","",IF($D226="m",VLOOKUP(H226,'RW-&gt;SW'!$A$4:$G$44,5,TRUE),VLOOKUP(H226,'RW-&gt;SW'!$H$4:$N$44,5,TRUE)))</f>
        <v/>
      </c>
      <c r="P226" s="35" t="str">
        <f>IF(I226="","",IF($D226="m",VLOOKUP(I226,'RW-&gt;SW'!$A$4:$G$44,6,TRUE),VLOOKUP(I226,'RW-&gt;SW'!$H$4:$N$44,6,TRUE)))</f>
        <v/>
      </c>
      <c r="Q226" s="36" t="str">
        <f>IF(J226="","",IF($D226="m",VLOOKUP(J226,'RW-&gt;SW'!$A$4:$G$44,7,TRUE),VLOOKUP(J226,'RW-&gt;SW'!$H$4:$N$44,7,TRUE)))</f>
        <v/>
      </c>
      <c r="R226" s="40" t="str">
        <f t="shared" si="9"/>
        <v/>
      </c>
      <c r="S226" s="36" t="str">
        <f>IF(R226="","",VLOOKUP($R226,'RW-&gt;SW'!$P$3:$Q$46,2,TRUE))</f>
        <v/>
      </c>
      <c r="T226" s="89" t="str">
        <f>IF(ISERROR('Berechnung TYP'!Q222)=TRUE,"",'Berechnung TYP'!Q222)</f>
        <v/>
      </c>
      <c r="U226" s="35" t="str">
        <f>IF(ISERROR('Berechnung TYP'!G222)=TRUE,"",'Berechnung TYP'!G222)</f>
        <v/>
      </c>
      <c r="V226" s="35" t="str">
        <f>IF(ISERROR('Berechnung TYP'!H222)=TRUE,"",'Berechnung TYP'!H222)</f>
        <v/>
      </c>
      <c r="W226" s="36" t="str">
        <f>IF(ISERROR('Berechnung TYP'!I222)=TRUE,"",'Berechnung TYP'!I222)</f>
        <v/>
      </c>
      <c r="X226" s="70"/>
    </row>
    <row r="227" spans="1:24" x14ac:dyDescent="0.25">
      <c r="A227" s="45">
        <v>219</v>
      </c>
      <c r="B227" s="40" t="str">
        <f>IF(Urliste!B224&lt;&gt;0,Urliste!B224,"")</f>
        <v/>
      </c>
      <c r="C227" s="45" t="str">
        <f t="shared" si="10"/>
        <v/>
      </c>
      <c r="D227" s="45" t="str">
        <f>IF(Urliste!C224&lt;&gt;0,Urliste!C224,"")</f>
        <v/>
      </c>
      <c r="E227" s="40" t="str">
        <f>IF(OR(D227="m",D227="w"),Urliste!$D224+Urliste!$J224+Urliste!$P224+Urliste!$V224+Urliste!$AB224+Urliste!$AH224+Urliste!$AN224+Urliste!$AT224+Urliste!$AZ224+Urliste!$BF224,"")</f>
        <v/>
      </c>
      <c r="F227" s="35" t="str">
        <f>IF(OR(D227="m",D227="w"),Urliste!$E224+Urliste!$K224+Urliste!$Q224+Urliste!$W224+Urliste!$AC224+Urliste!$AI224+Urliste!$AO224+Urliste!$AU224+Urliste!$BA224+Urliste!$BG224,"")</f>
        <v/>
      </c>
      <c r="G227" s="35" t="str">
        <f>IF(OR(D227="m",D227="w"),Urliste!$F224+Urliste!$L224+Urliste!$R224+Urliste!$X224+Urliste!$AD224+Urliste!$AJ224+Urliste!$AP224+Urliste!$AV224+Urliste!$BB224+Urliste!$BH224,"")</f>
        <v/>
      </c>
      <c r="H227" s="35" t="str">
        <f>IF(OR(D227="m",D227="w"),Urliste!$G224+Urliste!$M224+Urliste!$S224+Urliste!$Y224+Urliste!$AE224+Urliste!$AK224+Urliste!$AQ224+Urliste!$AW224+Urliste!$BC224+Urliste!$BI224,"")</f>
        <v/>
      </c>
      <c r="I227" s="35" t="str">
        <f>IF(OR(D227="m",D227="w"),Urliste!$H224+Urliste!$N224+Urliste!$T224+Urliste!$Z224+Urliste!$AF224+Urliste!$AL224+Urliste!$AR224+Urliste!$AX224+Urliste!$BD224+Urliste!$BJ224,"")</f>
        <v/>
      </c>
      <c r="J227" s="36" t="str">
        <f>IF(OR(D227="m",D227="w"),Urliste!$I224+Urliste!$O224+Urliste!$U224+Urliste!$AA224+Urliste!$AG224+Urliste!$AM224+Urliste!$AS224+Urliste!$AY224+Urliste!$BE224+Urliste!$BK224,"")</f>
        <v/>
      </c>
      <c r="K227" s="35"/>
      <c r="L227" s="40" t="str">
        <f>IF(E227="","",IF($D227="m",VLOOKUP(E227,'RW-&gt;SW'!$A$4:$G$44,2,TRUE),VLOOKUP(E227,'RW-&gt;SW'!$H$4:$N$44,2,TRUE)))</f>
        <v/>
      </c>
      <c r="M227" s="35" t="str">
        <f>IF(F227="","",IF($D227="m",VLOOKUP(F227,'RW-&gt;SW'!$A$4:$G$44,3,TRUE),VLOOKUP(F227,'RW-&gt;SW'!$H$4:$N$44,3,TRUE)))</f>
        <v/>
      </c>
      <c r="N227" s="35" t="str">
        <f>IF(G227="","",IF($D227="m",VLOOKUP(G227,'RW-&gt;SW'!$A$4:$G$44,4,TRUE),VLOOKUP(G227,'RW-&gt;SW'!$H$4:$N$44,4,TRUE)))</f>
        <v/>
      </c>
      <c r="O227" s="35" t="str">
        <f>IF(H227="","",IF($D227="m",VLOOKUP(H227,'RW-&gt;SW'!$A$4:$G$44,5,TRUE),VLOOKUP(H227,'RW-&gt;SW'!$H$4:$N$44,5,TRUE)))</f>
        <v/>
      </c>
      <c r="P227" s="35" t="str">
        <f>IF(I227="","",IF($D227="m",VLOOKUP(I227,'RW-&gt;SW'!$A$4:$G$44,6,TRUE),VLOOKUP(I227,'RW-&gt;SW'!$H$4:$N$44,6,TRUE)))</f>
        <v/>
      </c>
      <c r="Q227" s="36" t="str">
        <f>IF(J227="","",IF($D227="m",VLOOKUP(J227,'RW-&gt;SW'!$A$4:$G$44,7,TRUE),VLOOKUP(J227,'RW-&gt;SW'!$H$4:$N$44,7,TRUE)))</f>
        <v/>
      </c>
      <c r="R227" s="40" t="str">
        <f t="shared" si="9"/>
        <v/>
      </c>
      <c r="S227" s="36" t="str">
        <f>IF(R227="","",VLOOKUP($R227,'RW-&gt;SW'!$P$3:$Q$46,2,TRUE))</f>
        <v/>
      </c>
      <c r="T227" s="89" t="str">
        <f>IF(ISERROR('Berechnung TYP'!Q223)=TRUE,"",'Berechnung TYP'!Q223)</f>
        <v/>
      </c>
      <c r="U227" s="35" t="str">
        <f>IF(ISERROR('Berechnung TYP'!G223)=TRUE,"",'Berechnung TYP'!G223)</f>
        <v/>
      </c>
      <c r="V227" s="35" t="str">
        <f>IF(ISERROR('Berechnung TYP'!H223)=TRUE,"",'Berechnung TYP'!H223)</f>
        <v/>
      </c>
      <c r="W227" s="36" t="str">
        <f>IF(ISERROR('Berechnung TYP'!I223)=TRUE,"",'Berechnung TYP'!I223)</f>
        <v/>
      </c>
      <c r="X227" s="70"/>
    </row>
    <row r="228" spans="1:24" x14ac:dyDescent="0.25">
      <c r="A228" s="45">
        <v>220</v>
      </c>
      <c r="B228" s="40" t="str">
        <f>IF(Urliste!B225&lt;&gt;0,Urliste!B225,"")</f>
        <v/>
      </c>
      <c r="C228" s="45" t="str">
        <f t="shared" si="10"/>
        <v/>
      </c>
      <c r="D228" s="45" t="str">
        <f>IF(Urliste!C225&lt;&gt;0,Urliste!C225,"")</f>
        <v/>
      </c>
      <c r="E228" s="40" t="str">
        <f>IF(OR(D228="m",D228="w"),Urliste!$D225+Urliste!$J225+Urliste!$P225+Urliste!$V225+Urliste!$AB225+Urliste!$AH225+Urliste!$AN225+Urliste!$AT225+Urliste!$AZ225+Urliste!$BF225,"")</f>
        <v/>
      </c>
      <c r="F228" s="35" t="str">
        <f>IF(OR(D228="m",D228="w"),Urliste!$E225+Urliste!$K225+Urliste!$Q225+Urliste!$W225+Urliste!$AC225+Urliste!$AI225+Urliste!$AO225+Urliste!$AU225+Urliste!$BA225+Urliste!$BG225,"")</f>
        <v/>
      </c>
      <c r="G228" s="35" t="str">
        <f>IF(OR(D228="m",D228="w"),Urliste!$F225+Urliste!$L225+Urliste!$R225+Urliste!$X225+Urliste!$AD225+Urliste!$AJ225+Urliste!$AP225+Urliste!$AV225+Urliste!$BB225+Urliste!$BH225,"")</f>
        <v/>
      </c>
      <c r="H228" s="35" t="str">
        <f>IF(OR(D228="m",D228="w"),Urliste!$G225+Urliste!$M225+Urliste!$S225+Urliste!$Y225+Urliste!$AE225+Urliste!$AK225+Urliste!$AQ225+Urliste!$AW225+Urliste!$BC225+Urliste!$BI225,"")</f>
        <v/>
      </c>
      <c r="I228" s="35" t="str">
        <f>IF(OR(D228="m",D228="w"),Urliste!$H225+Urliste!$N225+Urliste!$T225+Urliste!$Z225+Urliste!$AF225+Urliste!$AL225+Urliste!$AR225+Urliste!$AX225+Urliste!$BD225+Urliste!$BJ225,"")</f>
        <v/>
      </c>
      <c r="J228" s="36" t="str">
        <f>IF(OR(D228="m",D228="w"),Urliste!$I225+Urliste!$O225+Urliste!$U225+Urliste!$AA225+Urliste!$AG225+Urliste!$AM225+Urliste!$AS225+Urliste!$AY225+Urliste!$BE225+Urliste!$BK225,"")</f>
        <v/>
      </c>
      <c r="K228" s="35"/>
      <c r="L228" s="40" t="str">
        <f>IF(E228="","",IF($D228="m",VLOOKUP(E228,'RW-&gt;SW'!$A$4:$G$44,2,TRUE),VLOOKUP(E228,'RW-&gt;SW'!$H$4:$N$44,2,TRUE)))</f>
        <v/>
      </c>
      <c r="M228" s="35" t="str">
        <f>IF(F228="","",IF($D228="m",VLOOKUP(F228,'RW-&gt;SW'!$A$4:$G$44,3,TRUE),VLOOKUP(F228,'RW-&gt;SW'!$H$4:$N$44,3,TRUE)))</f>
        <v/>
      </c>
      <c r="N228" s="35" t="str">
        <f>IF(G228="","",IF($D228="m",VLOOKUP(G228,'RW-&gt;SW'!$A$4:$G$44,4,TRUE),VLOOKUP(G228,'RW-&gt;SW'!$H$4:$N$44,4,TRUE)))</f>
        <v/>
      </c>
      <c r="O228" s="35" t="str">
        <f>IF(H228="","",IF($D228="m",VLOOKUP(H228,'RW-&gt;SW'!$A$4:$G$44,5,TRUE),VLOOKUP(H228,'RW-&gt;SW'!$H$4:$N$44,5,TRUE)))</f>
        <v/>
      </c>
      <c r="P228" s="35" t="str">
        <f>IF(I228="","",IF($D228="m",VLOOKUP(I228,'RW-&gt;SW'!$A$4:$G$44,6,TRUE),VLOOKUP(I228,'RW-&gt;SW'!$H$4:$N$44,6,TRUE)))</f>
        <v/>
      </c>
      <c r="Q228" s="36" t="str">
        <f>IF(J228="","",IF($D228="m",VLOOKUP(J228,'RW-&gt;SW'!$A$4:$G$44,7,TRUE),VLOOKUP(J228,'RW-&gt;SW'!$H$4:$N$44,7,TRUE)))</f>
        <v/>
      </c>
      <c r="R228" s="40" t="str">
        <f t="shared" si="9"/>
        <v/>
      </c>
      <c r="S228" s="36" t="str">
        <f>IF(R228="","",VLOOKUP($R228,'RW-&gt;SW'!$P$3:$Q$46,2,TRUE))</f>
        <v/>
      </c>
      <c r="T228" s="89" t="str">
        <f>IF(ISERROR('Berechnung TYP'!Q224)=TRUE,"",'Berechnung TYP'!Q224)</f>
        <v/>
      </c>
      <c r="U228" s="35" t="str">
        <f>IF(ISERROR('Berechnung TYP'!G224)=TRUE,"",'Berechnung TYP'!G224)</f>
        <v/>
      </c>
      <c r="V228" s="35" t="str">
        <f>IF(ISERROR('Berechnung TYP'!H224)=TRUE,"",'Berechnung TYP'!H224)</f>
        <v/>
      </c>
      <c r="W228" s="36" t="str">
        <f>IF(ISERROR('Berechnung TYP'!I224)=TRUE,"",'Berechnung TYP'!I224)</f>
        <v/>
      </c>
      <c r="X228" s="70"/>
    </row>
    <row r="229" spans="1:24" x14ac:dyDescent="0.25">
      <c r="A229" s="45">
        <v>221</v>
      </c>
      <c r="B229" s="40" t="str">
        <f>IF(Urliste!B226&lt;&gt;0,Urliste!B226,"")</f>
        <v/>
      </c>
      <c r="C229" s="45" t="str">
        <f t="shared" si="10"/>
        <v/>
      </c>
      <c r="D229" s="45" t="str">
        <f>IF(Urliste!C226&lt;&gt;0,Urliste!C226,"")</f>
        <v/>
      </c>
      <c r="E229" s="40" t="str">
        <f>IF(OR(D229="m",D229="w"),Urliste!$D226+Urliste!$J226+Urliste!$P226+Urliste!$V226+Urliste!$AB226+Urliste!$AH226+Urliste!$AN226+Urliste!$AT226+Urliste!$AZ226+Urliste!$BF226,"")</f>
        <v/>
      </c>
      <c r="F229" s="35" t="str">
        <f>IF(OR(D229="m",D229="w"),Urliste!$E226+Urliste!$K226+Urliste!$Q226+Urliste!$W226+Urliste!$AC226+Urliste!$AI226+Urliste!$AO226+Urliste!$AU226+Urliste!$BA226+Urliste!$BG226,"")</f>
        <v/>
      </c>
      <c r="G229" s="35" t="str">
        <f>IF(OR(D229="m",D229="w"),Urliste!$F226+Urliste!$L226+Urliste!$R226+Urliste!$X226+Urliste!$AD226+Urliste!$AJ226+Urliste!$AP226+Urliste!$AV226+Urliste!$BB226+Urliste!$BH226,"")</f>
        <v/>
      </c>
      <c r="H229" s="35" t="str">
        <f>IF(OR(D229="m",D229="w"),Urliste!$G226+Urliste!$M226+Urliste!$S226+Urliste!$Y226+Urliste!$AE226+Urliste!$AK226+Urliste!$AQ226+Urliste!$AW226+Urliste!$BC226+Urliste!$BI226,"")</f>
        <v/>
      </c>
      <c r="I229" s="35" t="str">
        <f>IF(OR(D229="m",D229="w"),Urliste!$H226+Urliste!$N226+Urliste!$T226+Urliste!$Z226+Urliste!$AF226+Urliste!$AL226+Urliste!$AR226+Urliste!$AX226+Urliste!$BD226+Urliste!$BJ226,"")</f>
        <v/>
      </c>
      <c r="J229" s="36" t="str">
        <f>IF(OR(D229="m",D229="w"),Urliste!$I226+Urliste!$O226+Urliste!$U226+Urliste!$AA226+Urliste!$AG226+Urliste!$AM226+Urliste!$AS226+Urliste!$AY226+Urliste!$BE226+Urliste!$BK226,"")</f>
        <v/>
      </c>
      <c r="K229" s="35"/>
      <c r="L229" s="40" t="str">
        <f>IF(E229="","",IF($D229="m",VLOOKUP(E229,'RW-&gt;SW'!$A$4:$G$44,2,TRUE),VLOOKUP(E229,'RW-&gt;SW'!$H$4:$N$44,2,TRUE)))</f>
        <v/>
      </c>
      <c r="M229" s="35" t="str">
        <f>IF(F229="","",IF($D229="m",VLOOKUP(F229,'RW-&gt;SW'!$A$4:$G$44,3,TRUE),VLOOKUP(F229,'RW-&gt;SW'!$H$4:$N$44,3,TRUE)))</f>
        <v/>
      </c>
      <c r="N229" s="35" t="str">
        <f>IF(G229="","",IF($D229="m",VLOOKUP(G229,'RW-&gt;SW'!$A$4:$G$44,4,TRUE),VLOOKUP(G229,'RW-&gt;SW'!$H$4:$N$44,4,TRUE)))</f>
        <v/>
      </c>
      <c r="O229" s="35" t="str">
        <f>IF(H229="","",IF($D229="m",VLOOKUP(H229,'RW-&gt;SW'!$A$4:$G$44,5,TRUE),VLOOKUP(H229,'RW-&gt;SW'!$H$4:$N$44,5,TRUE)))</f>
        <v/>
      </c>
      <c r="P229" s="35" t="str">
        <f>IF(I229="","",IF($D229="m",VLOOKUP(I229,'RW-&gt;SW'!$A$4:$G$44,6,TRUE),VLOOKUP(I229,'RW-&gt;SW'!$H$4:$N$44,6,TRUE)))</f>
        <v/>
      </c>
      <c r="Q229" s="36" t="str">
        <f>IF(J229="","",IF($D229="m",VLOOKUP(J229,'RW-&gt;SW'!$A$4:$G$44,7,TRUE),VLOOKUP(J229,'RW-&gt;SW'!$H$4:$N$44,7,TRUE)))</f>
        <v/>
      </c>
      <c r="R229" s="40" t="str">
        <f t="shared" si="9"/>
        <v/>
      </c>
      <c r="S229" s="36" t="str">
        <f>IF(R229="","",VLOOKUP($R229,'RW-&gt;SW'!$P$3:$Q$46,2,TRUE))</f>
        <v/>
      </c>
      <c r="T229" s="89" t="str">
        <f>IF(ISERROR('Berechnung TYP'!Q225)=TRUE,"",'Berechnung TYP'!Q225)</f>
        <v/>
      </c>
      <c r="U229" s="35" t="str">
        <f>IF(ISERROR('Berechnung TYP'!G225)=TRUE,"",'Berechnung TYP'!G225)</f>
        <v/>
      </c>
      <c r="V229" s="35" t="str">
        <f>IF(ISERROR('Berechnung TYP'!H225)=TRUE,"",'Berechnung TYP'!H225)</f>
        <v/>
      </c>
      <c r="W229" s="36" t="str">
        <f>IF(ISERROR('Berechnung TYP'!I225)=TRUE,"",'Berechnung TYP'!I225)</f>
        <v/>
      </c>
      <c r="X229" s="70"/>
    </row>
    <row r="230" spans="1:24" x14ac:dyDescent="0.25">
      <c r="A230" s="45">
        <v>222</v>
      </c>
      <c r="B230" s="40" t="str">
        <f>IF(Urliste!B227&lt;&gt;0,Urliste!B227,"")</f>
        <v/>
      </c>
      <c r="C230" s="45" t="str">
        <f t="shared" si="10"/>
        <v/>
      </c>
      <c r="D230" s="45" t="str">
        <f>IF(Urliste!C227&lt;&gt;0,Urliste!C227,"")</f>
        <v/>
      </c>
      <c r="E230" s="40" t="str">
        <f>IF(OR(D230="m",D230="w"),Urliste!$D227+Urliste!$J227+Urliste!$P227+Urliste!$V227+Urliste!$AB227+Urliste!$AH227+Urliste!$AN227+Urliste!$AT227+Urliste!$AZ227+Urliste!$BF227,"")</f>
        <v/>
      </c>
      <c r="F230" s="35" t="str">
        <f>IF(OR(D230="m",D230="w"),Urliste!$E227+Urliste!$K227+Urliste!$Q227+Urliste!$W227+Urliste!$AC227+Urliste!$AI227+Urliste!$AO227+Urliste!$AU227+Urliste!$BA227+Urliste!$BG227,"")</f>
        <v/>
      </c>
      <c r="G230" s="35" t="str">
        <f>IF(OR(D230="m",D230="w"),Urliste!$F227+Urliste!$L227+Urliste!$R227+Urliste!$X227+Urliste!$AD227+Urliste!$AJ227+Urliste!$AP227+Urliste!$AV227+Urliste!$BB227+Urliste!$BH227,"")</f>
        <v/>
      </c>
      <c r="H230" s="35" t="str">
        <f>IF(OR(D230="m",D230="w"),Urliste!$G227+Urliste!$M227+Urliste!$S227+Urliste!$Y227+Urliste!$AE227+Urliste!$AK227+Urliste!$AQ227+Urliste!$AW227+Urliste!$BC227+Urliste!$BI227,"")</f>
        <v/>
      </c>
      <c r="I230" s="35" t="str">
        <f>IF(OR(D230="m",D230="w"),Urliste!$H227+Urliste!$N227+Urliste!$T227+Urliste!$Z227+Urliste!$AF227+Urliste!$AL227+Urliste!$AR227+Urliste!$AX227+Urliste!$BD227+Urliste!$BJ227,"")</f>
        <v/>
      </c>
      <c r="J230" s="36" t="str">
        <f>IF(OR(D230="m",D230="w"),Urliste!$I227+Urliste!$O227+Urliste!$U227+Urliste!$AA227+Urliste!$AG227+Urliste!$AM227+Urliste!$AS227+Urliste!$AY227+Urliste!$BE227+Urliste!$BK227,"")</f>
        <v/>
      </c>
      <c r="K230" s="35"/>
      <c r="L230" s="40" t="str">
        <f>IF(E230="","",IF($D230="m",VLOOKUP(E230,'RW-&gt;SW'!$A$4:$G$44,2,TRUE),VLOOKUP(E230,'RW-&gt;SW'!$H$4:$N$44,2,TRUE)))</f>
        <v/>
      </c>
      <c r="M230" s="35" t="str">
        <f>IF(F230="","",IF($D230="m",VLOOKUP(F230,'RW-&gt;SW'!$A$4:$G$44,3,TRUE),VLOOKUP(F230,'RW-&gt;SW'!$H$4:$N$44,3,TRUE)))</f>
        <v/>
      </c>
      <c r="N230" s="35" t="str">
        <f>IF(G230="","",IF($D230="m",VLOOKUP(G230,'RW-&gt;SW'!$A$4:$G$44,4,TRUE),VLOOKUP(G230,'RW-&gt;SW'!$H$4:$N$44,4,TRUE)))</f>
        <v/>
      </c>
      <c r="O230" s="35" t="str">
        <f>IF(H230="","",IF($D230="m",VLOOKUP(H230,'RW-&gt;SW'!$A$4:$G$44,5,TRUE),VLOOKUP(H230,'RW-&gt;SW'!$H$4:$N$44,5,TRUE)))</f>
        <v/>
      </c>
      <c r="P230" s="35" t="str">
        <f>IF(I230="","",IF($D230="m",VLOOKUP(I230,'RW-&gt;SW'!$A$4:$G$44,6,TRUE),VLOOKUP(I230,'RW-&gt;SW'!$H$4:$N$44,6,TRUE)))</f>
        <v/>
      </c>
      <c r="Q230" s="36" t="str">
        <f>IF(J230="","",IF($D230="m",VLOOKUP(J230,'RW-&gt;SW'!$A$4:$G$44,7,TRUE),VLOOKUP(J230,'RW-&gt;SW'!$H$4:$N$44,7,TRUE)))</f>
        <v/>
      </c>
      <c r="R230" s="40" t="str">
        <f t="shared" si="9"/>
        <v/>
      </c>
      <c r="S230" s="36" t="str">
        <f>IF(R230="","",VLOOKUP($R230,'RW-&gt;SW'!$P$3:$Q$46,2,TRUE))</f>
        <v/>
      </c>
      <c r="T230" s="89" t="str">
        <f>IF(ISERROR('Berechnung TYP'!Q226)=TRUE,"",'Berechnung TYP'!Q226)</f>
        <v/>
      </c>
      <c r="U230" s="35" t="str">
        <f>IF(ISERROR('Berechnung TYP'!G226)=TRUE,"",'Berechnung TYP'!G226)</f>
        <v/>
      </c>
      <c r="V230" s="35" t="str">
        <f>IF(ISERROR('Berechnung TYP'!H226)=TRUE,"",'Berechnung TYP'!H226)</f>
        <v/>
      </c>
      <c r="W230" s="36" t="str">
        <f>IF(ISERROR('Berechnung TYP'!I226)=TRUE,"",'Berechnung TYP'!I226)</f>
        <v/>
      </c>
      <c r="X230" s="70"/>
    </row>
    <row r="231" spans="1:24" x14ac:dyDescent="0.25">
      <c r="A231" s="45">
        <v>223</v>
      </c>
      <c r="B231" s="40" t="str">
        <f>IF(Urliste!B228&lt;&gt;0,Urliste!B228,"")</f>
        <v/>
      </c>
      <c r="C231" s="45" t="str">
        <f t="shared" si="10"/>
        <v/>
      </c>
      <c r="D231" s="45" t="str">
        <f>IF(Urliste!C228&lt;&gt;0,Urliste!C228,"")</f>
        <v/>
      </c>
      <c r="E231" s="40" t="str">
        <f>IF(OR(D231="m",D231="w"),Urliste!$D228+Urliste!$J228+Urliste!$P228+Urliste!$V228+Urliste!$AB228+Urliste!$AH228+Urliste!$AN228+Urliste!$AT228+Urliste!$AZ228+Urliste!$BF228,"")</f>
        <v/>
      </c>
      <c r="F231" s="35" t="str">
        <f>IF(OR(D231="m",D231="w"),Urliste!$E228+Urliste!$K228+Urliste!$Q228+Urliste!$W228+Urliste!$AC228+Urliste!$AI228+Urliste!$AO228+Urliste!$AU228+Urliste!$BA228+Urliste!$BG228,"")</f>
        <v/>
      </c>
      <c r="G231" s="35" t="str">
        <f>IF(OR(D231="m",D231="w"),Urliste!$F228+Urliste!$L228+Urliste!$R228+Urliste!$X228+Urliste!$AD228+Urliste!$AJ228+Urliste!$AP228+Urliste!$AV228+Urliste!$BB228+Urliste!$BH228,"")</f>
        <v/>
      </c>
      <c r="H231" s="35" t="str">
        <f>IF(OR(D231="m",D231="w"),Urliste!$G228+Urliste!$M228+Urliste!$S228+Urliste!$Y228+Urliste!$AE228+Urliste!$AK228+Urliste!$AQ228+Urliste!$AW228+Urliste!$BC228+Urliste!$BI228,"")</f>
        <v/>
      </c>
      <c r="I231" s="35" t="str">
        <f>IF(OR(D231="m",D231="w"),Urliste!$H228+Urliste!$N228+Urliste!$T228+Urliste!$Z228+Urliste!$AF228+Urliste!$AL228+Urliste!$AR228+Urliste!$AX228+Urliste!$BD228+Urliste!$BJ228,"")</f>
        <v/>
      </c>
      <c r="J231" s="36" t="str">
        <f>IF(OR(D231="m",D231="w"),Urliste!$I228+Urliste!$O228+Urliste!$U228+Urliste!$AA228+Urliste!$AG228+Urliste!$AM228+Urliste!$AS228+Urliste!$AY228+Urliste!$BE228+Urliste!$BK228,"")</f>
        <v/>
      </c>
      <c r="K231" s="35"/>
      <c r="L231" s="40" t="str">
        <f>IF(E231="","",IF($D231="m",VLOOKUP(E231,'RW-&gt;SW'!$A$4:$G$44,2,TRUE),VLOOKUP(E231,'RW-&gt;SW'!$H$4:$N$44,2,TRUE)))</f>
        <v/>
      </c>
      <c r="M231" s="35" t="str">
        <f>IF(F231="","",IF($D231="m",VLOOKUP(F231,'RW-&gt;SW'!$A$4:$G$44,3,TRUE),VLOOKUP(F231,'RW-&gt;SW'!$H$4:$N$44,3,TRUE)))</f>
        <v/>
      </c>
      <c r="N231" s="35" t="str">
        <f>IF(G231="","",IF($D231="m",VLOOKUP(G231,'RW-&gt;SW'!$A$4:$G$44,4,TRUE),VLOOKUP(G231,'RW-&gt;SW'!$H$4:$N$44,4,TRUE)))</f>
        <v/>
      </c>
      <c r="O231" s="35" t="str">
        <f>IF(H231="","",IF($D231="m",VLOOKUP(H231,'RW-&gt;SW'!$A$4:$G$44,5,TRUE),VLOOKUP(H231,'RW-&gt;SW'!$H$4:$N$44,5,TRUE)))</f>
        <v/>
      </c>
      <c r="P231" s="35" t="str">
        <f>IF(I231="","",IF($D231="m",VLOOKUP(I231,'RW-&gt;SW'!$A$4:$G$44,6,TRUE),VLOOKUP(I231,'RW-&gt;SW'!$H$4:$N$44,6,TRUE)))</f>
        <v/>
      </c>
      <c r="Q231" s="36" t="str">
        <f>IF(J231="","",IF($D231="m",VLOOKUP(J231,'RW-&gt;SW'!$A$4:$G$44,7,TRUE),VLOOKUP(J231,'RW-&gt;SW'!$H$4:$N$44,7,TRUE)))</f>
        <v/>
      </c>
      <c r="R231" s="40" t="str">
        <f t="shared" si="9"/>
        <v/>
      </c>
      <c r="S231" s="36" t="str">
        <f>IF(R231="","",VLOOKUP($R231,'RW-&gt;SW'!$P$3:$Q$46,2,TRUE))</f>
        <v/>
      </c>
      <c r="T231" s="89" t="str">
        <f>IF(ISERROR('Berechnung TYP'!Q227)=TRUE,"",'Berechnung TYP'!Q227)</f>
        <v/>
      </c>
      <c r="U231" s="35" t="str">
        <f>IF(ISERROR('Berechnung TYP'!G227)=TRUE,"",'Berechnung TYP'!G227)</f>
        <v/>
      </c>
      <c r="V231" s="35" t="str">
        <f>IF(ISERROR('Berechnung TYP'!H227)=TRUE,"",'Berechnung TYP'!H227)</f>
        <v/>
      </c>
      <c r="W231" s="36" t="str">
        <f>IF(ISERROR('Berechnung TYP'!I227)=TRUE,"",'Berechnung TYP'!I227)</f>
        <v/>
      </c>
      <c r="X231" s="70"/>
    </row>
    <row r="232" spans="1:24" x14ac:dyDescent="0.25">
      <c r="A232" s="45">
        <v>224</v>
      </c>
      <c r="B232" s="40" t="str">
        <f>IF(Urliste!B229&lt;&gt;0,Urliste!B229,"")</f>
        <v/>
      </c>
      <c r="C232" s="45" t="str">
        <f t="shared" si="10"/>
        <v/>
      </c>
      <c r="D232" s="45" t="str">
        <f>IF(Urliste!C229&lt;&gt;0,Urliste!C229,"")</f>
        <v/>
      </c>
      <c r="E232" s="40" t="str">
        <f>IF(OR(D232="m",D232="w"),Urliste!$D229+Urliste!$J229+Urliste!$P229+Urliste!$V229+Urliste!$AB229+Urliste!$AH229+Urliste!$AN229+Urliste!$AT229+Urliste!$AZ229+Urliste!$BF229,"")</f>
        <v/>
      </c>
      <c r="F232" s="35" t="str">
        <f>IF(OR(D232="m",D232="w"),Urliste!$E229+Urliste!$K229+Urliste!$Q229+Urliste!$W229+Urliste!$AC229+Urliste!$AI229+Urliste!$AO229+Urliste!$AU229+Urliste!$BA229+Urliste!$BG229,"")</f>
        <v/>
      </c>
      <c r="G232" s="35" t="str">
        <f>IF(OR(D232="m",D232="w"),Urliste!$F229+Urliste!$L229+Urliste!$R229+Urliste!$X229+Urliste!$AD229+Urliste!$AJ229+Urliste!$AP229+Urliste!$AV229+Urliste!$BB229+Urliste!$BH229,"")</f>
        <v/>
      </c>
      <c r="H232" s="35" t="str">
        <f>IF(OR(D232="m",D232="w"),Urliste!$G229+Urliste!$M229+Urliste!$S229+Urliste!$Y229+Urliste!$AE229+Urliste!$AK229+Urliste!$AQ229+Urliste!$AW229+Urliste!$BC229+Urliste!$BI229,"")</f>
        <v/>
      </c>
      <c r="I232" s="35" t="str">
        <f>IF(OR(D232="m",D232="w"),Urliste!$H229+Urliste!$N229+Urliste!$T229+Urliste!$Z229+Urliste!$AF229+Urliste!$AL229+Urliste!$AR229+Urliste!$AX229+Urliste!$BD229+Urliste!$BJ229,"")</f>
        <v/>
      </c>
      <c r="J232" s="36" t="str">
        <f>IF(OR(D232="m",D232="w"),Urliste!$I229+Urliste!$O229+Urliste!$U229+Urliste!$AA229+Urliste!$AG229+Urliste!$AM229+Urliste!$AS229+Urliste!$AY229+Urliste!$BE229+Urliste!$BK229,"")</f>
        <v/>
      </c>
      <c r="K232" s="35"/>
      <c r="L232" s="40" t="str">
        <f>IF(E232="","",IF($D232="m",VLOOKUP(E232,'RW-&gt;SW'!$A$4:$G$44,2,TRUE),VLOOKUP(E232,'RW-&gt;SW'!$H$4:$N$44,2,TRUE)))</f>
        <v/>
      </c>
      <c r="M232" s="35" t="str">
        <f>IF(F232="","",IF($D232="m",VLOOKUP(F232,'RW-&gt;SW'!$A$4:$G$44,3,TRUE),VLOOKUP(F232,'RW-&gt;SW'!$H$4:$N$44,3,TRUE)))</f>
        <v/>
      </c>
      <c r="N232" s="35" t="str">
        <f>IF(G232="","",IF($D232="m",VLOOKUP(G232,'RW-&gt;SW'!$A$4:$G$44,4,TRUE),VLOOKUP(G232,'RW-&gt;SW'!$H$4:$N$44,4,TRUE)))</f>
        <v/>
      </c>
      <c r="O232" s="35" t="str">
        <f>IF(H232="","",IF($D232="m",VLOOKUP(H232,'RW-&gt;SW'!$A$4:$G$44,5,TRUE),VLOOKUP(H232,'RW-&gt;SW'!$H$4:$N$44,5,TRUE)))</f>
        <v/>
      </c>
      <c r="P232" s="35" t="str">
        <f>IF(I232="","",IF($D232="m",VLOOKUP(I232,'RW-&gt;SW'!$A$4:$G$44,6,TRUE),VLOOKUP(I232,'RW-&gt;SW'!$H$4:$N$44,6,TRUE)))</f>
        <v/>
      </c>
      <c r="Q232" s="36" t="str">
        <f>IF(J232="","",IF($D232="m",VLOOKUP(J232,'RW-&gt;SW'!$A$4:$G$44,7,TRUE),VLOOKUP(J232,'RW-&gt;SW'!$H$4:$N$44,7,TRUE)))</f>
        <v/>
      </c>
      <c r="R232" s="40" t="str">
        <f t="shared" si="9"/>
        <v/>
      </c>
      <c r="S232" s="36" t="str">
        <f>IF(R232="","",VLOOKUP($R232,'RW-&gt;SW'!$P$3:$Q$46,2,TRUE))</f>
        <v/>
      </c>
      <c r="T232" s="89" t="str">
        <f>IF(ISERROR('Berechnung TYP'!Q228)=TRUE,"",'Berechnung TYP'!Q228)</f>
        <v/>
      </c>
      <c r="U232" s="35" t="str">
        <f>IF(ISERROR('Berechnung TYP'!G228)=TRUE,"",'Berechnung TYP'!G228)</f>
        <v/>
      </c>
      <c r="V232" s="35" t="str">
        <f>IF(ISERROR('Berechnung TYP'!H228)=TRUE,"",'Berechnung TYP'!H228)</f>
        <v/>
      </c>
      <c r="W232" s="36" t="str">
        <f>IF(ISERROR('Berechnung TYP'!I228)=TRUE,"",'Berechnung TYP'!I228)</f>
        <v/>
      </c>
      <c r="X232" s="70"/>
    </row>
    <row r="233" spans="1:24" x14ac:dyDescent="0.25">
      <c r="A233" s="45">
        <v>225</v>
      </c>
      <c r="B233" s="40" t="str">
        <f>IF(Urliste!B230&lt;&gt;0,Urliste!B230,"")</f>
        <v/>
      </c>
      <c r="C233" s="45" t="str">
        <f t="shared" si="10"/>
        <v/>
      </c>
      <c r="D233" s="45" t="str">
        <f>IF(Urliste!C230&lt;&gt;0,Urliste!C230,"")</f>
        <v/>
      </c>
      <c r="E233" s="40" t="str">
        <f>IF(OR(D233="m",D233="w"),Urliste!$D230+Urliste!$J230+Urliste!$P230+Urliste!$V230+Urliste!$AB230+Urliste!$AH230+Urliste!$AN230+Urliste!$AT230+Urliste!$AZ230+Urliste!$BF230,"")</f>
        <v/>
      </c>
      <c r="F233" s="35" t="str">
        <f>IF(OR(D233="m",D233="w"),Urliste!$E230+Urliste!$K230+Urliste!$Q230+Urliste!$W230+Urliste!$AC230+Urliste!$AI230+Urliste!$AO230+Urliste!$AU230+Urliste!$BA230+Urliste!$BG230,"")</f>
        <v/>
      </c>
      <c r="G233" s="35" t="str">
        <f>IF(OR(D233="m",D233="w"),Urliste!$F230+Urliste!$L230+Urliste!$R230+Urliste!$X230+Urliste!$AD230+Urliste!$AJ230+Urliste!$AP230+Urliste!$AV230+Urliste!$BB230+Urliste!$BH230,"")</f>
        <v/>
      </c>
      <c r="H233" s="35" t="str">
        <f>IF(OR(D233="m",D233="w"),Urliste!$G230+Urliste!$M230+Urliste!$S230+Urliste!$Y230+Urliste!$AE230+Urliste!$AK230+Urliste!$AQ230+Urliste!$AW230+Urliste!$BC230+Urliste!$BI230,"")</f>
        <v/>
      </c>
      <c r="I233" s="35" t="str">
        <f>IF(OR(D233="m",D233="w"),Urliste!$H230+Urliste!$N230+Urliste!$T230+Urliste!$Z230+Urliste!$AF230+Urliste!$AL230+Urliste!$AR230+Urliste!$AX230+Urliste!$BD230+Urliste!$BJ230,"")</f>
        <v/>
      </c>
      <c r="J233" s="36" t="str">
        <f>IF(OR(D233="m",D233="w"),Urliste!$I230+Urliste!$O230+Urliste!$U230+Urliste!$AA230+Urliste!$AG230+Urliste!$AM230+Urliste!$AS230+Urliste!$AY230+Urliste!$BE230+Urliste!$BK230,"")</f>
        <v/>
      </c>
      <c r="K233" s="35"/>
      <c r="L233" s="40" t="str">
        <f>IF(E233="","",IF($D233="m",VLOOKUP(E233,'RW-&gt;SW'!$A$4:$G$44,2,TRUE),VLOOKUP(E233,'RW-&gt;SW'!$H$4:$N$44,2,TRUE)))</f>
        <v/>
      </c>
      <c r="M233" s="35" t="str">
        <f>IF(F233="","",IF($D233="m",VLOOKUP(F233,'RW-&gt;SW'!$A$4:$G$44,3,TRUE),VLOOKUP(F233,'RW-&gt;SW'!$H$4:$N$44,3,TRUE)))</f>
        <v/>
      </c>
      <c r="N233" s="35" t="str">
        <f>IF(G233="","",IF($D233="m",VLOOKUP(G233,'RW-&gt;SW'!$A$4:$G$44,4,TRUE),VLOOKUP(G233,'RW-&gt;SW'!$H$4:$N$44,4,TRUE)))</f>
        <v/>
      </c>
      <c r="O233" s="35" t="str">
        <f>IF(H233="","",IF($D233="m",VLOOKUP(H233,'RW-&gt;SW'!$A$4:$G$44,5,TRUE),VLOOKUP(H233,'RW-&gt;SW'!$H$4:$N$44,5,TRUE)))</f>
        <v/>
      </c>
      <c r="P233" s="35" t="str">
        <f>IF(I233="","",IF($D233="m",VLOOKUP(I233,'RW-&gt;SW'!$A$4:$G$44,6,TRUE),VLOOKUP(I233,'RW-&gt;SW'!$H$4:$N$44,6,TRUE)))</f>
        <v/>
      </c>
      <c r="Q233" s="36" t="str">
        <f>IF(J233="","",IF($D233="m",VLOOKUP(J233,'RW-&gt;SW'!$A$4:$G$44,7,TRUE),VLOOKUP(J233,'RW-&gt;SW'!$H$4:$N$44,7,TRUE)))</f>
        <v/>
      </c>
      <c r="R233" s="40" t="str">
        <f t="shared" si="9"/>
        <v/>
      </c>
      <c r="S233" s="36" t="str">
        <f>IF(R233="","",VLOOKUP($R233,'RW-&gt;SW'!$P$3:$Q$46,2,TRUE))</f>
        <v/>
      </c>
      <c r="T233" s="89" t="str">
        <f>IF(ISERROR('Berechnung TYP'!Q229)=TRUE,"",'Berechnung TYP'!Q229)</f>
        <v/>
      </c>
      <c r="U233" s="35" t="str">
        <f>IF(ISERROR('Berechnung TYP'!G229)=TRUE,"",'Berechnung TYP'!G229)</f>
        <v/>
      </c>
      <c r="V233" s="35" t="str">
        <f>IF(ISERROR('Berechnung TYP'!H229)=TRUE,"",'Berechnung TYP'!H229)</f>
        <v/>
      </c>
      <c r="W233" s="36" t="str">
        <f>IF(ISERROR('Berechnung TYP'!I229)=TRUE,"",'Berechnung TYP'!I229)</f>
        <v/>
      </c>
      <c r="X233" s="70"/>
    </row>
    <row r="234" spans="1:24" x14ac:dyDescent="0.25">
      <c r="A234" s="45">
        <v>226</v>
      </c>
      <c r="B234" s="40" t="str">
        <f>IF(Urliste!B231&lt;&gt;0,Urliste!B231,"")</f>
        <v/>
      </c>
      <c r="C234" s="45" t="str">
        <f t="shared" si="10"/>
        <v/>
      </c>
      <c r="D234" s="45" t="str">
        <f>IF(Urliste!C231&lt;&gt;0,Urliste!C231,"")</f>
        <v/>
      </c>
      <c r="E234" s="40" t="str">
        <f>IF(OR(D234="m",D234="w"),Urliste!$D231+Urliste!$J231+Urliste!$P231+Urliste!$V231+Urliste!$AB231+Urliste!$AH231+Urliste!$AN231+Urliste!$AT231+Urliste!$AZ231+Urliste!$BF231,"")</f>
        <v/>
      </c>
      <c r="F234" s="35" t="str">
        <f>IF(OR(D234="m",D234="w"),Urliste!$E231+Urliste!$K231+Urliste!$Q231+Urliste!$W231+Urliste!$AC231+Urliste!$AI231+Urliste!$AO231+Urliste!$AU231+Urliste!$BA231+Urliste!$BG231,"")</f>
        <v/>
      </c>
      <c r="G234" s="35" t="str">
        <f>IF(OR(D234="m",D234="w"),Urliste!$F231+Urliste!$L231+Urliste!$R231+Urliste!$X231+Urliste!$AD231+Urliste!$AJ231+Urliste!$AP231+Urliste!$AV231+Urliste!$BB231+Urliste!$BH231,"")</f>
        <v/>
      </c>
      <c r="H234" s="35" t="str">
        <f>IF(OR(D234="m",D234="w"),Urliste!$G231+Urliste!$M231+Urliste!$S231+Urliste!$Y231+Urliste!$AE231+Urliste!$AK231+Urliste!$AQ231+Urliste!$AW231+Urliste!$BC231+Urliste!$BI231,"")</f>
        <v/>
      </c>
      <c r="I234" s="35" t="str">
        <f>IF(OR(D234="m",D234="w"),Urliste!$H231+Urliste!$N231+Urliste!$T231+Urliste!$Z231+Urliste!$AF231+Urliste!$AL231+Urliste!$AR231+Urliste!$AX231+Urliste!$BD231+Urliste!$BJ231,"")</f>
        <v/>
      </c>
      <c r="J234" s="36" t="str">
        <f>IF(OR(D234="m",D234="w"),Urliste!$I231+Urliste!$O231+Urliste!$U231+Urliste!$AA231+Urliste!$AG231+Urliste!$AM231+Urliste!$AS231+Urliste!$AY231+Urliste!$BE231+Urliste!$BK231,"")</f>
        <v/>
      </c>
      <c r="K234" s="35"/>
      <c r="L234" s="40" t="str">
        <f>IF(E234="","",IF($D234="m",VLOOKUP(E234,'RW-&gt;SW'!$A$4:$G$44,2,TRUE),VLOOKUP(E234,'RW-&gt;SW'!$H$4:$N$44,2,TRUE)))</f>
        <v/>
      </c>
      <c r="M234" s="35" t="str">
        <f>IF(F234="","",IF($D234="m",VLOOKUP(F234,'RW-&gt;SW'!$A$4:$G$44,3,TRUE),VLOOKUP(F234,'RW-&gt;SW'!$H$4:$N$44,3,TRUE)))</f>
        <v/>
      </c>
      <c r="N234" s="35" t="str">
        <f>IF(G234="","",IF($D234="m",VLOOKUP(G234,'RW-&gt;SW'!$A$4:$G$44,4,TRUE),VLOOKUP(G234,'RW-&gt;SW'!$H$4:$N$44,4,TRUE)))</f>
        <v/>
      </c>
      <c r="O234" s="35" t="str">
        <f>IF(H234="","",IF($D234="m",VLOOKUP(H234,'RW-&gt;SW'!$A$4:$G$44,5,TRUE),VLOOKUP(H234,'RW-&gt;SW'!$H$4:$N$44,5,TRUE)))</f>
        <v/>
      </c>
      <c r="P234" s="35" t="str">
        <f>IF(I234="","",IF($D234="m",VLOOKUP(I234,'RW-&gt;SW'!$A$4:$G$44,6,TRUE),VLOOKUP(I234,'RW-&gt;SW'!$H$4:$N$44,6,TRUE)))</f>
        <v/>
      </c>
      <c r="Q234" s="36" t="str">
        <f>IF(J234="","",IF($D234="m",VLOOKUP(J234,'RW-&gt;SW'!$A$4:$G$44,7,TRUE),VLOOKUP(J234,'RW-&gt;SW'!$H$4:$N$44,7,TRUE)))</f>
        <v/>
      </c>
      <c r="R234" s="40" t="str">
        <f t="shared" si="9"/>
        <v/>
      </c>
      <c r="S234" s="36" t="str">
        <f>IF(R234="","",VLOOKUP($R234,'RW-&gt;SW'!$P$3:$Q$46,2,TRUE))</f>
        <v/>
      </c>
      <c r="T234" s="89" t="str">
        <f>IF(ISERROR('Berechnung TYP'!Q230)=TRUE,"",'Berechnung TYP'!Q230)</f>
        <v/>
      </c>
      <c r="U234" s="35" t="str">
        <f>IF(ISERROR('Berechnung TYP'!G230)=TRUE,"",'Berechnung TYP'!G230)</f>
        <v/>
      </c>
      <c r="V234" s="35" t="str">
        <f>IF(ISERROR('Berechnung TYP'!H230)=TRUE,"",'Berechnung TYP'!H230)</f>
        <v/>
      </c>
      <c r="W234" s="36" t="str">
        <f>IF(ISERROR('Berechnung TYP'!I230)=TRUE,"",'Berechnung TYP'!I230)</f>
        <v/>
      </c>
      <c r="X234" s="70"/>
    </row>
    <row r="235" spans="1:24" x14ac:dyDescent="0.25">
      <c r="A235" s="45">
        <v>227</v>
      </c>
      <c r="B235" s="40" t="str">
        <f>IF(Urliste!B232&lt;&gt;0,Urliste!B232,"")</f>
        <v/>
      </c>
      <c r="C235" s="45" t="str">
        <f t="shared" si="10"/>
        <v/>
      </c>
      <c r="D235" s="45" t="str">
        <f>IF(Urliste!C232&lt;&gt;0,Urliste!C232,"")</f>
        <v/>
      </c>
      <c r="E235" s="40" t="str">
        <f>IF(OR(D235="m",D235="w"),Urliste!$D232+Urliste!$J232+Urliste!$P232+Urliste!$V232+Urliste!$AB232+Urliste!$AH232+Urliste!$AN232+Urliste!$AT232+Urliste!$AZ232+Urliste!$BF232,"")</f>
        <v/>
      </c>
      <c r="F235" s="35" t="str">
        <f>IF(OR(D235="m",D235="w"),Urliste!$E232+Urliste!$K232+Urliste!$Q232+Urliste!$W232+Urliste!$AC232+Urliste!$AI232+Urliste!$AO232+Urliste!$AU232+Urliste!$BA232+Urliste!$BG232,"")</f>
        <v/>
      </c>
      <c r="G235" s="35" t="str">
        <f>IF(OR(D235="m",D235="w"),Urliste!$F232+Urliste!$L232+Urliste!$R232+Urliste!$X232+Urliste!$AD232+Urliste!$AJ232+Urliste!$AP232+Urliste!$AV232+Urliste!$BB232+Urliste!$BH232,"")</f>
        <v/>
      </c>
      <c r="H235" s="35" t="str">
        <f>IF(OR(D235="m",D235="w"),Urliste!$G232+Urliste!$M232+Urliste!$S232+Urliste!$Y232+Urliste!$AE232+Urliste!$AK232+Urliste!$AQ232+Urliste!$AW232+Urliste!$BC232+Urliste!$BI232,"")</f>
        <v/>
      </c>
      <c r="I235" s="35" t="str">
        <f>IF(OR(D235="m",D235="w"),Urliste!$H232+Urliste!$N232+Urliste!$T232+Urliste!$Z232+Urliste!$AF232+Urliste!$AL232+Urliste!$AR232+Urliste!$AX232+Urliste!$BD232+Urliste!$BJ232,"")</f>
        <v/>
      </c>
      <c r="J235" s="36" t="str">
        <f>IF(OR(D235="m",D235="w"),Urliste!$I232+Urliste!$O232+Urliste!$U232+Urliste!$AA232+Urliste!$AG232+Urliste!$AM232+Urliste!$AS232+Urliste!$AY232+Urliste!$BE232+Urliste!$BK232,"")</f>
        <v/>
      </c>
      <c r="K235" s="35"/>
      <c r="L235" s="40" t="str">
        <f>IF(E235="","",IF($D235="m",VLOOKUP(E235,'RW-&gt;SW'!$A$4:$G$44,2,TRUE),VLOOKUP(E235,'RW-&gt;SW'!$H$4:$N$44,2,TRUE)))</f>
        <v/>
      </c>
      <c r="M235" s="35" t="str">
        <f>IF(F235="","",IF($D235="m",VLOOKUP(F235,'RW-&gt;SW'!$A$4:$G$44,3,TRUE),VLOOKUP(F235,'RW-&gt;SW'!$H$4:$N$44,3,TRUE)))</f>
        <v/>
      </c>
      <c r="N235" s="35" t="str">
        <f>IF(G235="","",IF($D235="m",VLOOKUP(G235,'RW-&gt;SW'!$A$4:$G$44,4,TRUE),VLOOKUP(G235,'RW-&gt;SW'!$H$4:$N$44,4,TRUE)))</f>
        <v/>
      </c>
      <c r="O235" s="35" t="str">
        <f>IF(H235="","",IF($D235="m",VLOOKUP(H235,'RW-&gt;SW'!$A$4:$G$44,5,TRUE),VLOOKUP(H235,'RW-&gt;SW'!$H$4:$N$44,5,TRUE)))</f>
        <v/>
      </c>
      <c r="P235" s="35" t="str">
        <f>IF(I235="","",IF($D235="m",VLOOKUP(I235,'RW-&gt;SW'!$A$4:$G$44,6,TRUE),VLOOKUP(I235,'RW-&gt;SW'!$H$4:$N$44,6,TRUE)))</f>
        <v/>
      </c>
      <c r="Q235" s="36" t="str">
        <f>IF(J235="","",IF($D235="m",VLOOKUP(J235,'RW-&gt;SW'!$A$4:$G$44,7,TRUE),VLOOKUP(J235,'RW-&gt;SW'!$H$4:$N$44,7,TRUE)))</f>
        <v/>
      </c>
      <c r="R235" s="40" t="str">
        <f t="shared" si="9"/>
        <v/>
      </c>
      <c r="S235" s="36" t="str">
        <f>IF(R235="","",VLOOKUP($R235,'RW-&gt;SW'!$P$3:$Q$46,2,TRUE))</f>
        <v/>
      </c>
      <c r="T235" s="89" t="str">
        <f>IF(ISERROR('Berechnung TYP'!Q231)=TRUE,"",'Berechnung TYP'!Q231)</f>
        <v/>
      </c>
      <c r="U235" s="35" t="str">
        <f>IF(ISERROR('Berechnung TYP'!G231)=TRUE,"",'Berechnung TYP'!G231)</f>
        <v/>
      </c>
      <c r="V235" s="35" t="str">
        <f>IF(ISERROR('Berechnung TYP'!H231)=TRUE,"",'Berechnung TYP'!H231)</f>
        <v/>
      </c>
      <c r="W235" s="36" t="str">
        <f>IF(ISERROR('Berechnung TYP'!I231)=TRUE,"",'Berechnung TYP'!I231)</f>
        <v/>
      </c>
      <c r="X235" s="70"/>
    </row>
    <row r="236" spans="1:24" x14ac:dyDescent="0.25">
      <c r="A236" s="45">
        <v>228</v>
      </c>
      <c r="B236" s="40" t="str">
        <f>IF(Urliste!B233&lt;&gt;0,Urliste!B233,"")</f>
        <v/>
      </c>
      <c r="C236" s="45" t="str">
        <f t="shared" si="10"/>
        <v/>
      </c>
      <c r="D236" s="45" t="str">
        <f>IF(Urliste!C233&lt;&gt;0,Urliste!C233,"")</f>
        <v/>
      </c>
      <c r="E236" s="40" t="str">
        <f>IF(OR(D236="m",D236="w"),Urliste!$D233+Urliste!$J233+Urliste!$P233+Urliste!$V233+Urliste!$AB233+Urliste!$AH233+Urliste!$AN233+Urliste!$AT233+Urliste!$AZ233+Urliste!$BF233,"")</f>
        <v/>
      </c>
      <c r="F236" s="35" t="str">
        <f>IF(OR(D236="m",D236="w"),Urliste!$E233+Urliste!$K233+Urliste!$Q233+Urliste!$W233+Urliste!$AC233+Urliste!$AI233+Urliste!$AO233+Urliste!$AU233+Urliste!$BA233+Urliste!$BG233,"")</f>
        <v/>
      </c>
      <c r="G236" s="35" t="str">
        <f>IF(OR(D236="m",D236="w"),Urliste!$F233+Urliste!$L233+Urliste!$R233+Urliste!$X233+Urliste!$AD233+Urliste!$AJ233+Urliste!$AP233+Urliste!$AV233+Urliste!$BB233+Urliste!$BH233,"")</f>
        <v/>
      </c>
      <c r="H236" s="35" t="str">
        <f>IF(OR(D236="m",D236="w"),Urliste!$G233+Urliste!$M233+Urliste!$S233+Urliste!$Y233+Urliste!$AE233+Urliste!$AK233+Urliste!$AQ233+Urliste!$AW233+Urliste!$BC233+Urliste!$BI233,"")</f>
        <v/>
      </c>
      <c r="I236" s="35" t="str">
        <f>IF(OR(D236="m",D236="w"),Urliste!$H233+Urliste!$N233+Urliste!$T233+Urliste!$Z233+Urliste!$AF233+Urliste!$AL233+Urliste!$AR233+Urliste!$AX233+Urliste!$BD233+Urliste!$BJ233,"")</f>
        <v/>
      </c>
      <c r="J236" s="36" t="str">
        <f>IF(OR(D236="m",D236="w"),Urliste!$I233+Urliste!$O233+Urliste!$U233+Urliste!$AA233+Urliste!$AG233+Urliste!$AM233+Urliste!$AS233+Urliste!$AY233+Urliste!$BE233+Urliste!$BK233,"")</f>
        <v/>
      </c>
      <c r="K236" s="35"/>
      <c r="L236" s="40" t="str">
        <f>IF(E236="","",IF($D236="m",VLOOKUP(E236,'RW-&gt;SW'!$A$4:$G$44,2,TRUE),VLOOKUP(E236,'RW-&gt;SW'!$H$4:$N$44,2,TRUE)))</f>
        <v/>
      </c>
      <c r="M236" s="35" t="str">
        <f>IF(F236="","",IF($D236="m",VLOOKUP(F236,'RW-&gt;SW'!$A$4:$G$44,3,TRUE),VLOOKUP(F236,'RW-&gt;SW'!$H$4:$N$44,3,TRUE)))</f>
        <v/>
      </c>
      <c r="N236" s="35" t="str">
        <f>IF(G236="","",IF($D236="m",VLOOKUP(G236,'RW-&gt;SW'!$A$4:$G$44,4,TRUE),VLOOKUP(G236,'RW-&gt;SW'!$H$4:$N$44,4,TRUE)))</f>
        <v/>
      </c>
      <c r="O236" s="35" t="str">
        <f>IF(H236="","",IF($D236="m",VLOOKUP(H236,'RW-&gt;SW'!$A$4:$G$44,5,TRUE),VLOOKUP(H236,'RW-&gt;SW'!$H$4:$N$44,5,TRUE)))</f>
        <v/>
      </c>
      <c r="P236" s="35" t="str">
        <f>IF(I236="","",IF($D236="m",VLOOKUP(I236,'RW-&gt;SW'!$A$4:$G$44,6,TRUE),VLOOKUP(I236,'RW-&gt;SW'!$H$4:$N$44,6,TRUE)))</f>
        <v/>
      </c>
      <c r="Q236" s="36" t="str">
        <f>IF(J236="","",IF($D236="m",VLOOKUP(J236,'RW-&gt;SW'!$A$4:$G$44,7,TRUE),VLOOKUP(J236,'RW-&gt;SW'!$H$4:$N$44,7,TRUE)))</f>
        <v/>
      </c>
      <c r="R236" s="40" t="str">
        <f t="shared" si="9"/>
        <v/>
      </c>
      <c r="S236" s="36" t="str">
        <f>IF(R236="","",VLOOKUP($R236,'RW-&gt;SW'!$P$3:$Q$46,2,TRUE))</f>
        <v/>
      </c>
      <c r="T236" s="89" t="str">
        <f>IF(ISERROR('Berechnung TYP'!Q232)=TRUE,"",'Berechnung TYP'!Q232)</f>
        <v/>
      </c>
      <c r="U236" s="35" t="str">
        <f>IF(ISERROR('Berechnung TYP'!G232)=TRUE,"",'Berechnung TYP'!G232)</f>
        <v/>
      </c>
      <c r="V236" s="35" t="str">
        <f>IF(ISERROR('Berechnung TYP'!H232)=TRUE,"",'Berechnung TYP'!H232)</f>
        <v/>
      </c>
      <c r="W236" s="36" t="str">
        <f>IF(ISERROR('Berechnung TYP'!I232)=TRUE,"",'Berechnung TYP'!I232)</f>
        <v/>
      </c>
      <c r="X236" s="70"/>
    </row>
    <row r="237" spans="1:24" x14ac:dyDescent="0.25">
      <c r="A237" s="45">
        <v>229</v>
      </c>
      <c r="B237" s="40" t="str">
        <f>IF(Urliste!B234&lt;&gt;0,Urliste!B234,"")</f>
        <v/>
      </c>
      <c r="C237" s="45" t="str">
        <f t="shared" si="10"/>
        <v/>
      </c>
      <c r="D237" s="45" t="str">
        <f>IF(Urliste!C234&lt;&gt;0,Urliste!C234,"")</f>
        <v/>
      </c>
      <c r="E237" s="40" t="str">
        <f>IF(OR(D237="m",D237="w"),Urliste!$D234+Urliste!$J234+Urliste!$P234+Urliste!$V234+Urliste!$AB234+Urliste!$AH234+Urliste!$AN234+Urliste!$AT234+Urliste!$AZ234+Urliste!$BF234,"")</f>
        <v/>
      </c>
      <c r="F237" s="35" t="str">
        <f>IF(OR(D237="m",D237="w"),Urliste!$E234+Urliste!$K234+Urliste!$Q234+Urliste!$W234+Urliste!$AC234+Urliste!$AI234+Urliste!$AO234+Urliste!$AU234+Urliste!$BA234+Urliste!$BG234,"")</f>
        <v/>
      </c>
      <c r="G237" s="35" t="str">
        <f>IF(OR(D237="m",D237="w"),Urliste!$F234+Urliste!$L234+Urliste!$R234+Urliste!$X234+Urliste!$AD234+Urliste!$AJ234+Urliste!$AP234+Urliste!$AV234+Urliste!$BB234+Urliste!$BH234,"")</f>
        <v/>
      </c>
      <c r="H237" s="35" t="str">
        <f>IF(OR(D237="m",D237="w"),Urliste!$G234+Urliste!$M234+Urliste!$S234+Urliste!$Y234+Urliste!$AE234+Urliste!$AK234+Urliste!$AQ234+Urliste!$AW234+Urliste!$BC234+Urliste!$BI234,"")</f>
        <v/>
      </c>
      <c r="I237" s="35" t="str">
        <f>IF(OR(D237="m",D237="w"),Urliste!$H234+Urliste!$N234+Urliste!$T234+Urliste!$Z234+Urliste!$AF234+Urliste!$AL234+Urliste!$AR234+Urliste!$AX234+Urliste!$BD234+Urliste!$BJ234,"")</f>
        <v/>
      </c>
      <c r="J237" s="36" t="str">
        <f>IF(OR(D237="m",D237="w"),Urliste!$I234+Urliste!$O234+Urliste!$U234+Urliste!$AA234+Urliste!$AG234+Urliste!$AM234+Urliste!$AS234+Urliste!$AY234+Urliste!$BE234+Urliste!$BK234,"")</f>
        <v/>
      </c>
      <c r="K237" s="35"/>
      <c r="L237" s="40" t="str">
        <f>IF(E237="","",IF($D237="m",VLOOKUP(E237,'RW-&gt;SW'!$A$4:$G$44,2,TRUE),VLOOKUP(E237,'RW-&gt;SW'!$H$4:$N$44,2,TRUE)))</f>
        <v/>
      </c>
      <c r="M237" s="35" t="str">
        <f>IF(F237="","",IF($D237="m",VLOOKUP(F237,'RW-&gt;SW'!$A$4:$G$44,3,TRUE),VLOOKUP(F237,'RW-&gt;SW'!$H$4:$N$44,3,TRUE)))</f>
        <v/>
      </c>
      <c r="N237" s="35" t="str">
        <f>IF(G237="","",IF($D237="m",VLOOKUP(G237,'RW-&gt;SW'!$A$4:$G$44,4,TRUE),VLOOKUP(G237,'RW-&gt;SW'!$H$4:$N$44,4,TRUE)))</f>
        <v/>
      </c>
      <c r="O237" s="35" t="str">
        <f>IF(H237="","",IF($D237="m",VLOOKUP(H237,'RW-&gt;SW'!$A$4:$G$44,5,TRUE),VLOOKUP(H237,'RW-&gt;SW'!$H$4:$N$44,5,TRUE)))</f>
        <v/>
      </c>
      <c r="P237" s="35" t="str">
        <f>IF(I237="","",IF($D237="m",VLOOKUP(I237,'RW-&gt;SW'!$A$4:$G$44,6,TRUE),VLOOKUP(I237,'RW-&gt;SW'!$H$4:$N$44,6,TRUE)))</f>
        <v/>
      </c>
      <c r="Q237" s="36" t="str">
        <f>IF(J237="","",IF($D237="m",VLOOKUP(J237,'RW-&gt;SW'!$A$4:$G$44,7,TRUE),VLOOKUP(J237,'RW-&gt;SW'!$H$4:$N$44,7,TRUE)))</f>
        <v/>
      </c>
      <c r="R237" s="40" t="str">
        <f t="shared" si="9"/>
        <v/>
      </c>
      <c r="S237" s="36" t="str">
        <f>IF(R237="","",VLOOKUP($R237,'RW-&gt;SW'!$P$3:$Q$46,2,TRUE))</f>
        <v/>
      </c>
      <c r="T237" s="89" t="str">
        <f>IF(ISERROR('Berechnung TYP'!Q233)=TRUE,"",'Berechnung TYP'!Q233)</f>
        <v/>
      </c>
      <c r="U237" s="35" t="str">
        <f>IF(ISERROR('Berechnung TYP'!G233)=TRUE,"",'Berechnung TYP'!G233)</f>
        <v/>
      </c>
      <c r="V237" s="35" t="str">
        <f>IF(ISERROR('Berechnung TYP'!H233)=TRUE,"",'Berechnung TYP'!H233)</f>
        <v/>
      </c>
      <c r="W237" s="36" t="str">
        <f>IF(ISERROR('Berechnung TYP'!I233)=TRUE,"",'Berechnung TYP'!I233)</f>
        <v/>
      </c>
      <c r="X237" s="70"/>
    </row>
    <row r="238" spans="1:24" x14ac:dyDescent="0.25">
      <c r="A238" s="45">
        <v>230</v>
      </c>
      <c r="B238" s="40" t="str">
        <f>IF(Urliste!B235&lt;&gt;0,Urliste!B235,"")</f>
        <v/>
      </c>
      <c r="C238" s="45" t="str">
        <f t="shared" si="10"/>
        <v/>
      </c>
      <c r="D238" s="45" t="str">
        <f>IF(Urliste!C235&lt;&gt;0,Urliste!C235,"")</f>
        <v/>
      </c>
      <c r="E238" s="40" t="str">
        <f>IF(OR(D238="m",D238="w"),Urliste!$D235+Urliste!$J235+Urliste!$P235+Urliste!$V235+Urliste!$AB235+Urliste!$AH235+Urliste!$AN235+Urliste!$AT235+Urliste!$AZ235+Urliste!$BF235,"")</f>
        <v/>
      </c>
      <c r="F238" s="35" t="str">
        <f>IF(OR(D238="m",D238="w"),Urliste!$E235+Urliste!$K235+Urliste!$Q235+Urliste!$W235+Urliste!$AC235+Urliste!$AI235+Urliste!$AO235+Urliste!$AU235+Urliste!$BA235+Urliste!$BG235,"")</f>
        <v/>
      </c>
      <c r="G238" s="35" t="str">
        <f>IF(OR(D238="m",D238="w"),Urliste!$F235+Urliste!$L235+Urliste!$R235+Urliste!$X235+Urliste!$AD235+Urliste!$AJ235+Urliste!$AP235+Urliste!$AV235+Urliste!$BB235+Urliste!$BH235,"")</f>
        <v/>
      </c>
      <c r="H238" s="35" t="str">
        <f>IF(OR(D238="m",D238="w"),Urliste!$G235+Urliste!$M235+Urliste!$S235+Urliste!$Y235+Urliste!$AE235+Urliste!$AK235+Urliste!$AQ235+Urliste!$AW235+Urliste!$BC235+Urliste!$BI235,"")</f>
        <v/>
      </c>
      <c r="I238" s="35" t="str">
        <f>IF(OR(D238="m",D238="w"),Urliste!$H235+Urliste!$N235+Urliste!$T235+Urliste!$Z235+Urliste!$AF235+Urliste!$AL235+Urliste!$AR235+Urliste!$AX235+Urliste!$BD235+Urliste!$BJ235,"")</f>
        <v/>
      </c>
      <c r="J238" s="36" t="str">
        <f>IF(OR(D238="m",D238="w"),Urliste!$I235+Urliste!$O235+Urliste!$U235+Urliste!$AA235+Urliste!$AG235+Urliste!$AM235+Urliste!$AS235+Urliste!$AY235+Urliste!$BE235+Urliste!$BK235,"")</f>
        <v/>
      </c>
      <c r="K238" s="35"/>
      <c r="L238" s="40" t="str">
        <f>IF(E238="","",IF($D238="m",VLOOKUP(E238,'RW-&gt;SW'!$A$4:$G$44,2,TRUE),VLOOKUP(E238,'RW-&gt;SW'!$H$4:$N$44,2,TRUE)))</f>
        <v/>
      </c>
      <c r="M238" s="35" t="str">
        <f>IF(F238="","",IF($D238="m",VLOOKUP(F238,'RW-&gt;SW'!$A$4:$G$44,3,TRUE),VLOOKUP(F238,'RW-&gt;SW'!$H$4:$N$44,3,TRUE)))</f>
        <v/>
      </c>
      <c r="N238" s="35" t="str">
        <f>IF(G238="","",IF($D238="m",VLOOKUP(G238,'RW-&gt;SW'!$A$4:$G$44,4,TRUE),VLOOKUP(G238,'RW-&gt;SW'!$H$4:$N$44,4,TRUE)))</f>
        <v/>
      </c>
      <c r="O238" s="35" t="str">
        <f>IF(H238="","",IF($D238="m",VLOOKUP(H238,'RW-&gt;SW'!$A$4:$G$44,5,TRUE),VLOOKUP(H238,'RW-&gt;SW'!$H$4:$N$44,5,TRUE)))</f>
        <v/>
      </c>
      <c r="P238" s="35" t="str">
        <f>IF(I238="","",IF($D238="m",VLOOKUP(I238,'RW-&gt;SW'!$A$4:$G$44,6,TRUE),VLOOKUP(I238,'RW-&gt;SW'!$H$4:$N$44,6,TRUE)))</f>
        <v/>
      </c>
      <c r="Q238" s="36" t="str">
        <f>IF(J238="","",IF($D238="m",VLOOKUP(J238,'RW-&gt;SW'!$A$4:$G$44,7,TRUE),VLOOKUP(J238,'RW-&gt;SW'!$H$4:$N$44,7,TRUE)))</f>
        <v/>
      </c>
      <c r="R238" s="40" t="str">
        <f t="shared" si="9"/>
        <v/>
      </c>
      <c r="S238" s="36" t="str">
        <f>IF(R238="","",VLOOKUP($R238,'RW-&gt;SW'!$P$3:$Q$46,2,TRUE))</f>
        <v/>
      </c>
      <c r="T238" s="89" t="str">
        <f>IF(ISERROR('Berechnung TYP'!Q234)=TRUE,"",'Berechnung TYP'!Q234)</f>
        <v/>
      </c>
      <c r="U238" s="35" t="str">
        <f>IF(ISERROR('Berechnung TYP'!G234)=TRUE,"",'Berechnung TYP'!G234)</f>
        <v/>
      </c>
      <c r="V238" s="35" t="str">
        <f>IF(ISERROR('Berechnung TYP'!H234)=TRUE,"",'Berechnung TYP'!H234)</f>
        <v/>
      </c>
      <c r="W238" s="36" t="str">
        <f>IF(ISERROR('Berechnung TYP'!I234)=TRUE,"",'Berechnung TYP'!I234)</f>
        <v/>
      </c>
      <c r="X238" s="70"/>
    </row>
    <row r="239" spans="1:24" x14ac:dyDescent="0.25">
      <c r="A239" s="45">
        <v>231</v>
      </c>
      <c r="B239" s="40" t="str">
        <f>IF(Urliste!B236&lt;&gt;0,Urliste!B236,"")</f>
        <v/>
      </c>
      <c r="C239" s="45" t="str">
        <f t="shared" si="10"/>
        <v/>
      </c>
      <c r="D239" s="45" t="str">
        <f>IF(Urliste!C236&lt;&gt;0,Urliste!C236,"")</f>
        <v/>
      </c>
      <c r="E239" s="40" t="str">
        <f>IF(OR(D239="m",D239="w"),Urliste!$D236+Urliste!$J236+Urliste!$P236+Urliste!$V236+Urliste!$AB236+Urliste!$AH236+Urliste!$AN236+Urliste!$AT236+Urliste!$AZ236+Urliste!$BF236,"")</f>
        <v/>
      </c>
      <c r="F239" s="35" t="str">
        <f>IF(OR(D239="m",D239="w"),Urliste!$E236+Urliste!$K236+Urliste!$Q236+Urliste!$W236+Urliste!$AC236+Urliste!$AI236+Urliste!$AO236+Urliste!$AU236+Urliste!$BA236+Urliste!$BG236,"")</f>
        <v/>
      </c>
      <c r="G239" s="35" t="str">
        <f>IF(OR(D239="m",D239="w"),Urliste!$F236+Urliste!$L236+Urliste!$R236+Urliste!$X236+Urliste!$AD236+Urliste!$AJ236+Urliste!$AP236+Urliste!$AV236+Urliste!$BB236+Urliste!$BH236,"")</f>
        <v/>
      </c>
      <c r="H239" s="35" t="str">
        <f>IF(OR(D239="m",D239="w"),Urliste!$G236+Urliste!$M236+Urliste!$S236+Urliste!$Y236+Urliste!$AE236+Urliste!$AK236+Urliste!$AQ236+Urliste!$AW236+Urliste!$BC236+Urliste!$BI236,"")</f>
        <v/>
      </c>
      <c r="I239" s="35" t="str">
        <f>IF(OR(D239="m",D239="w"),Urliste!$H236+Urliste!$N236+Urliste!$T236+Urliste!$Z236+Urliste!$AF236+Urliste!$AL236+Urliste!$AR236+Urliste!$AX236+Urliste!$BD236+Urliste!$BJ236,"")</f>
        <v/>
      </c>
      <c r="J239" s="36" t="str">
        <f>IF(OR(D239="m",D239="w"),Urliste!$I236+Urliste!$O236+Urliste!$U236+Urliste!$AA236+Urliste!$AG236+Urliste!$AM236+Urliste!$AS236+Urliste!$AY236+Urliste!$BE236+Urliste!$BK236,"")</f>
        <v/>
      </c>
      <c r="K239" s="35"/>
      <c r="L239" s="40" t="str">
        <f>IF(E239="","",IF($D239="m",VLOOKUP(E239,'RW-&gt;SW'!$A$4:$G$44,2,TRUE),VLOOKUP(E239,'RW-&gt;SW'!$H$4:$N$44,2,TRUE)))</f>
        <v/>
      </c>
      <c r="M239" s="35" t="str">
        <f>IF(F239="","",IF($D239="m",VLOOKUP(F239,'RW-&gt;SW'!$A$4:$G$44,3,TRUE),VLOOKUP(F239,'RW-&gt;SW'!$H$4:$N$44,3,TRUE)))</f>
        <v/>
      </c>
      <c r="N239" s="35" t="str">
        <f>IF(G239="","",IF($D239="m",VLOOKUP(G239,'RW-&gt;SW'!$A$4:$G$44,4,TRUE),VLOOKUP(G239,'RW-&gt;SW'!$H$4:$N$44,4,TRUE)))</f>
        <v/>
      </c>
      <c r="O239" s="35" t="str">
        <f>IF(H239="","",IF($D239="m",VLOOKUP(H239,'RW-&gt;SW'!$A$4:$G$44,5,TRUE),VLOOKUP(H239,'RW-&gt;SW'!$H$4:$N$44,5,TRUE)))</f>
        <v/>
      </c>
      <c r="P239" s="35" t="str">
        <f>IF(I239="","",IF($D239="m",VLOOKUP(I239,'RW-&gt;SW'!$A$4:$G$44,6,TRUE),VLOOKUP(I239,'RW-&gt;SW'!$H$4:$N$44,6,TRUE)))</f>
        <v/>
      </c>
      <c r="Q239" s="36" t="str">
        <f>IF(J239="","",IF($D239="m",VLOOKUP(J239,'RW-&gt;SW'!$A$4:$G$44,7,TRUE),VLOOKUP(J239,'RW-&gt;SW'!$H$4:$N$44,7,TRUE)))</f>
        <v/>
      </c>
      <c r="R239" s="40" t="str">
        <f t="shared" si="9"/>
        <v/>
      </c>
      <c r="S239" s="36" t="str">
        <f>IF(R239="","",VLOOKUP($R239,'RW-&gt;SW'!$P$3:$Q$46,2,TRUE))</f>
        <v/>
      </c>
      <c r="T239" s="89" t="str">
        <f>IF(ISERROR('Berechnung TYP'!Q235)=TRUE,"",'Berechnung TYP'!Q235)</f>
        <v/>
      </c>
      <c r="U239" s="35" t="str">
        <f>IF(ISERROR('Berechnung TYP'!G235)=TRUE,"",'Berechnung TYP'!G235)</f>
        <v/>
      </c>
      <c r="V239" s="35" t="str">
        <f>IF(ISERROR('Berechnung TYP'!H235)=TRUE,"",'Berechnung TYP'!H235)</f>
        <v/>
      </c>
      <c r="W239" s="36" t="str">
        <f>IF(ISERROR('Berechnung TYP'!I235)=TRUE,"",'Berechnung TYP'!I235)</f>
        <v/>
      </c>
      <c r="X239" s="70"/>
    </row>
    <row r="240" spans="1:24" x14ac:dyDescent="0.25">
      <c r="A240" s="45">
        <v>232</v>
      </c>
      <c r="B240" s="40" t="str">
        <f>IF(Urliste!B237&lt;&gt;0,Urliste!B237,"")</f>
        <v/>
      </c>
      <c r="C240" s="45" t="str">
        <f t="shared" si="10"/>
        <v/>
      </c>
      <c r="D240" s="45" t="str">
        <f>IF(Urliste!C237&lt;&gt;0,Urliste!C237,"")</f>
        <v/>
      </c>
      <c r="E240" s="40" t="str">
        <f>IF(OR(D240="m",D240="w"),Urliste!$D237+Urliste!$J237+Urliste!$P237+Urliste!$V237+Urliste!$AB237+Urliste!$AH237+Urliste!$AN237+Urliste!$AT237+Urliste!$AZ237+Urliste!$BF237,"")</f>
        <v/>
      </c>
      <c r="F240" s="35" t="str">
        <f>IF(OR(D240="m",D240="w"),Urliste!$E237+Urliste!$K237+Urliste!$Q237+Urliste!$W237+Urliste!$AC237+Urliste!$AI237+Urliste!$AO237+Urliste!$AU237+Urliste!$BA237+Urliste!$BG237,"")</f>
        <v/>
      </c>
      <c r="G240" s="35" t="str">
        <f>IF(OR(D240="m",D240="w"),Urliste!$F237+Urliste!$L237+Urliste!$R237+Urliste!$X237+Urliste!$AD237+Urliste!$AJ237+Urliste!$AP237+Urliste!$AV237+Urliste!$BB237+Urliste!$BH237,"")</f>
        <v/>
      </c>
      <c r="H240" s="35" t="str">
        <f>IF(OR(D240="m",D240="w"),Urliste!$G237+Urliste!$M237+Urliste!$S237+Urliste!$Y237+Urliste!$AE237+Urliste!$AK237+Urliste!$AQ237+Urliste!$AW237+Urliste!$BC237+Urliste!$BI237,"")</f>
        <v/>
      </c>
      <c r="I240" s="35" t="str">
        <f>IF(OR(D240="m",D240="w"),Urliste!$H237+Urliste!$N237+Urliste!$T237+Urliste!$Z237+Urliste!$AF237+Urliste!$AL237+Urliste!$AR237+Urliste!$AX237+Urliste!$BD237+Urliste!$BJ237,"")</f>
        <v/>
      </c>
      <c r="J240" s="36" t="str">
        <f>IF(OR(D240="m",D240="w"),Urliste!$I237+Urliste!$O237+Urliste!$U237+Urliste!$AA237+Urliste!$AG237+Urliste!$AM237+Urliste!$AS237+Urliste!$AY237+Urliste!$BE237+Urliste!$BK237,"")</f>
        <v/>
      </c>
      <c r="K240" s="35"/>
      <c r="L240" s="40" t="str">
        <f>IF(E240="","",IF($D240="m",VLOOKUP(E240,'RW-&gt;SW'!$A$4:$G$44,2,TRUE),VLOOKUP(E240,'RW-&gt;SW'!$H$4:$N$44,2,TRUE)))</f>
        <v/>
      </c>
      <c r="M240" s="35" t="str">
        <f>IF(F240="","",IF($D240="m",VLOOKUP(F240,'RW-&gt;SW'!$A$4:$G$44,3,TRUE),VLOOKUP(F240,'RW-&gt;SW'!$H$4:$N$44,3,TRUE)))</f>
        <v/>
      </c>
      <c r="N240" s="35" t="str">
        <f>IF(G240="","",IF($D240="m",VLOOKUP(G240,'RW-&gt;SW'!$A$4:$G$44,4,TRUE),VLOOKUP(G240,'RW-&gt;SW'!$H$4:$N$44,4,TRUE)))</f>
        <v/>
      </c>
      <c r="O240" s="35" t="str">
        <f>IF(H240="","",IF($D240="m",VLOOKUP(H240,'RW-&gt;SW'!$A$4:$G$44,5,TRUE),VLOOKUP(H240,'RW-&gt;SW'!$H$4:$N$44,5,TRUE)))</f>
        <v/>
      </c>
      <c r="P240" s="35" t="str">
        <f>IF(I240="","",IF($D240="m",VLOOKUP(I240,'RW-&gt;SW'!$A$4:$G$44,6,TRUE),VLOOKUP(I240,'RW-&gt;SW'!$H$4:$N$44,6,TRUE)))</f>
        <v/>
      </c>
      <c r="Q240" s="36" t="str">
        <f>IF(J240="","",IF($D240="m",VLOOKUP(J240,'RW-&gt;SW'!$A$4:$G$44,7,TRUE),VLOOKUP(J240,'RW-&gt;SW'!$H$4:$N$44,7,TRUE)))</f>
        <v/>
      </c>
      <c r="R240" s="40" t="str">
        <f t="shared" si="9"/>
        <v/>
      </c>
      <c r="S240" s="36" t="str">
        <f>IF(R240="","",VLOOKUP($R240,'RW-&gt;SW'!$P$3:$Q$46,2,TRUE))</f>
        <v/>
      </c>
      <c r="T240" s="89" t="str">
        <f>IF(ISERROR('Berechnung TYP'!Q236)=TRUE,"",'Berechnung TYP'!Q236)</f>
        <v/>
      </c>
      <c r="U240" s="35" t="str">
        <f>IF(ISERROR('Berechnung TYP'!G236)=TRUE,"",'Berechnung TYP'!G236)</f>
        <v/>
      </c>
      <c r="V240" s="35" t="str">
        <f>IF(ISERROR('Berechnung TYP'!H236)=TRUE,"",'Berechnung TYP'!H236)</f>
        <v/>
      </c>
      <c r="W240" s="36" t="str">
        <f>IF(ISERROR('Berechnung TYP'!I236)=TRUE,"",'Berechnung TYP'!I236)</f>
        <v/>
      </c>
      <c r="X240" s="70"/>
    </row>
    <row r="241" spans="1:24" x14ac:dyDescent="0.25">
      <c r="A241" s="45">
        <v>233</v>
      </c>
      <c r="B241" s="40" t="str">
        <f>IF(Urliste!B238&lt;&gt;0,Urliste!B238,"")</f>
        <v/>
      </c>
      <c r="C241" s="45" t="str">
        <f t="shared" si="10"/>
        <v/>
      </c>
      <c r="D241" s="45" t="str">
        <f>IF(Urliste!C238&lt;&gt;0,Urliste!C238,"")</f>
        <v/>
      </c>
      <c r="E241" s="40" t="str">
        <f>IF(OR(D241="m",D241="w"),Urliste!$D238+Urliste!$J238+Urliste!$P238+Urliste!$V238+Urliste!$AB238+Urliste!$AH238+Urliste!$AN238+Urliste!$AT238+Urliste!$AZ238+Urliste!$BF238,"")</f>
        <v/>
      </c>
      <c r="F241" s="35" t="str">
        <f>IF(OR(D241="m",D241="w"),Urliste!$E238+Urliste!$K238+Urliste!$Q238+Urliste!$W238+Urliste!$AC238+Urliste!$AI238+Urliste!$AO238+Urliste!$AU238+Urliste!$BA238+Urliste!$BG238,"")</f>
        <v/>
      </c>
      <c r="G241" s="35" t="str">
        <f>IF(OR(D241="m",D241="w"),Urliste!$F238+Urliste!$L238+Urliste!$R238+Urliste!$X238+Urliste!$AD238+Urliste!$AJ238+Urliste!$AP238+Urliste!$AV238+Urliste!$BB238+Urliste!$BH238,"")</f>
        <v/>
      </c>
      <c r="H241" s="35" t="str">
        <f>IF(OR(D241="m",D241="w"),Urliste!$G238+Urliste!$M238+Urliste!$S238+Urliste!$Y238+Urliste!$AE238+Urliste!$AK238+Urliste!$AQ238+Urliste!$AW238+Urliste!$BC238+Urliste!$BI238,"")</f>
        <v/>
      </c>
      <c r="I241" s="35" t="str">
        <f>IF(OR(D241="m",D241="w"),Urliste!$H238+Urliste!$N238+Urliste!$T238+Urliste!$Z238+Urliste!$AF238+Urliste!$AL238+Urliste!$AR238+Urliste!$AX238+Urliste!$BD238+Urliste!$BJ238,"")</f>
        <v/>
      </c>
      <c r="J241" s="36" t="str">
        <f>IF(OR(D241="m",D241="w"),Urliste!$I238+Urliste!$O238+Urliste!$U238+Urliste!$AA238+Urliste!$AG238+Urliste!$AM238+Urliste!$AS238+Urliste!$AY238+Urliste!$BE238+Urliste!$BK238,"")</f>
        <v/>
      </c>
      <c r="K241" s="35"/>
      <c r="L241" s="40" t="str">
        <f>IF(E241="","",IF($D241="m",VLOOKUP(E241,'RW-&gt;SW'!$A$4:$G$44,2,TRUE),VLOOKUP(E241,'RW-&gt;SW'!$H$4:$N$44,2,TRUE)))</f>
        <v/>
      </c>
      <c r="M241" s="35" t="str">
        <f>IF(F241="","",IF($D241="m",VLOOKUP(F241,'RW-&gt;SW'!$A$4:$G$44,3,TRUE),VLOOKUP(F241,'RW-&gt;SW'!$H$4:$N$44,3,TRUE)))</f>
        <v/>
      </c>
      <c r="N241" s="35" t="str">
        <f>IF(G241="","",IF($D241="m",VLOOKUP(G241,'RW-&gt;SW'!$A$4:$G$44,4,TRUE),VLOOKUP(G241,'RW-&gt;SW'!$H$4:$N$44,4,TRUE)))</f>
        <v/>
      </c>
      <c r="O241" s="35" t="str">
        <f>IF(H241="","",IF($D241="m",VLOOKUP(H241,'RW-&gt;SW'!$A$4:$G$44,5,TRUE),VLOOKUP(H241,'RW-&gt;SW'!$H$4:$N$44,5,TRUE)))</f>
        <v/>
      </c>
      <c r="P241" s="35" t="str">
        <f>IF(I241="","",IF($D241="m",VLOOKUP(I241,'RW-&gt;SW'!$A$4:$G$44,6,TRUE),VLOOKUP(I241,'RW-&gt;SW'!$H$4:$N$44,6,TRUE)))</f>
        <v/>
      </c>
      <c r="Q241" s="36" t="str">
        <f>IF(J241="","",IF($D241="m",VLOOKUP(J241,'RW-&gt;SW'!$A$4:$G$44,7,TRUE),VLOOKUP(J241,'RW-&gt;SW'!$H$4:$N$44,7,TRUE)))</f>
        <v/>
      </c>
      <c r="R241" s="40" t="str">
        <f t="shared" si="9"/>
        <v/>
      </c>
      <c r="S241" s="36" t="str">
        <f>IF(R241="","",VLOOKUP($R241,'RW-&gt;SW'!$P$3:$Q$46,2,TRUE))</f>
        <v/>
      </c>
      <c r="T241" s="89" t="str">
        <f>IF(ISERROR('Berechnung TYP'!Q237)=TRUE,"",'Berechnung TYP'!Q237)</f>
        <v/>
      </c>
      <c r="U241" s="35" t="str">
        <f>IF(ISERROR('Berechnung TYP'!G237)=TRUE,"",'Berechnung TYP'!G237)</f>
        <v/>
      </c>
      <c r="V241" s="35" t="str">
        <f>IF(ISERROR('Berechnung TYP'!H237)=TRUE,"",'Berechnung TYP'!H237)</f>
        <v/>
      </c>
      <c r="W241" s="36" t="str">
        <f>IF(ISERROR('Berechnung TYP'!I237)=TRUE,"",'Berechnung TYP'!I237)</f>
        <v/>
      </c>
      <c r="X241" s="70"/>
    </row>
    <row r="242" spans="1:24" x14ac:dyDescent="0.25">
      <c r="A242" s="45">
        <v>234</v>
      </c>
      <c r="B242" s="40" t="str">
        <f>IF(Urliste!B239&lt;&gt;0,Urliste!B239,"")</f>
        <v/>
      </c>
      <c r="C242" s="45" t="str">
        <f t="shared" si="10"/>
        <v/>
      </c>
      <c r="D242" s="45" t="str">
        <f>IF(Urliste!C239&lt;&gt;0,Urliste!C239,"")</f>
        <v/>
      </c>
      <c r="E242" s="40" t="str">
        <f>IF(OR(D242="m",D242="w"),Urliste!$D239+Urliste!$J239+Urliste!$P239+Urliste!$V239+Urliste!$AB239+Urliste!$AH239+Urliste!$AN239+Urliste!$AT239+Urliste!$AZ239+Urliste!$BF239,"")</f>
        <v/>
      </c>
      <c r="F242" s="35" t="str">
        <f>IF(OR(D242="m",D242="w"),Urliste!$E239+Urliste!$K239+Urliste!$Q239+Urliste!$W239+Urliste!$AC239+Urliste!$AI239+Urliste!$AO239+Urliste!$AU239+Urliste!$BA239+Urliste!$BG239,"")</f>
        <v/>
      </c>
      <c r="G242" s="35" t="str">
        <f>IF(OR(D242="m",D242="w"),Urliste!$F239+Urliste!$L239+Urliste!$R239+Urliste!$X239+Urliste!$AD239+Urliste!$AJ239+Urliste!$AP239+Urliste!$AV239+Urliste!$BB239+Urliste!$BH239,"")</f>
        <v/>
      </c>
      <c r="H242" s="35" t="str">
        <f>IF(OR(D242="m",D242="w"),Urliste!$G239+Urliste!$M239+Urliste!$S239+Urliste!$Y239+Urliste!$AE239+Urliste!$AK239+Urliste!$AQ239+Urliste!$AW239+Urliste!$BC239+Urliste!$BI239,"")</f>
        <v/>
      </c>
      <c r="I242" s="35" t="str">
        <f>IF(OR(D242="m",D242="w"),Urliste!$H239+Urliste!$N239+Urliste!$T239+Urliste!$Z239+Urliste!$AF239+Urliste!$AL239+Urliste!$AR239+Urliste!$AX239+Urliste!$BD239+Urliste!$BJ239,"")</f>
        <v/>
      </c>
      <c r="J242" s="36" t="str">
        <f>IF(OR(D242="m",D242="w"),Urliste!$I239+Urliste!$O239+Urliste!$U239+Urliste!$AA239+Urliste!$AG239+Urliste!$AM239+Urliste!$AS239+Urliste!$AY239+Urliste!$BE239+Urliste!$BK239,"")</f>
        <v/>
      </c>
      <c r="K242" s="35"/>
      <c r="L242" s="40" t="str">
        <f>IF(E242="","",IF($D242="m",VLOOKUP(E242,'RW-&gt;SW'!$A$4:$G$44,2,TRUE),VLOOKUP(E242,'RW-&gt;SW'!$H$4:$N$44,2,TRUE)))</f>
        <v/>
      </c>
      <c r="M242" s="35" t="str">
        <f>IF(F242="","",IF($D242="m",VLOOKUP(F242,'RW-&gt;SW'!$A$4:$G$44,3,TRUE),VLOOKUP(F242,'RW-&gt;SW'!$H$4:$N$44,3,TRUE)))</f>
        <v/>
      </c>
      <c r="N242" s="35" t="str">
        <f>IF(G242="","",IF($D242="m",VLOOKUP(G242,'RW-&gt;SW'!$A$4:$G$44,4,TRUE),VLOOKUP(G242,'RW-&gt;SW'!$H$4:$N$44,4,TRUE)))</f>
        <v/>
      </c>
      <c r="O242" s="35" t="str">
        <f>IF(H242="","",IF($D242="m",VLOOKUP(H242,'RW-&gt;SW'!$A$4:$G$44,5,TRUE),VLOOKUP(H242,'RW-&gt;SW'!$H$4:$N$44,5,TRUE)))</f>
        <v/>
      </c>
      <c r="P242" s="35" t="str">
        <f>IF(I242="","",IF($D242="m",VLOOKUP(I242,'RW-&gt;SW'!$A$4:$G$44,6,TRUE),VLOOKUP(I242,'RW-&gt;SW'!$H$4:$N$44,6,TRUE)))</f>
        <v/>
      </c>
      <c r="Q242" s="36" t="str">
        <f>IF(J242="","",IF($D242="m",VLOOKUP(J242,'RW-&gt;SW'!$A$4:$G$44,7,TRUE),VLOOKUP(J242,'RW-&gt;SW'!$H$4:$N$44,7,TRUE)))</f>
        <v/>
      </c>
      <c r="R242" s="40" t="str">
        <f t="shared" si="9"/>
        <v/>
      </c>
      <c r="S242" s="36" t="str">
        <f>IF(R242="","",VLOOKUP($R242,'RW-&gt;SW'!$P$3:$Q$46,2,TRUE))</f>
        <v/>
      </c>
      <c r="T242" s="89" t="str">
        <f>IF(ISERROR('Berechnung TYP'!Q238)=TRUE,"",'Berechnung TYP'!Q238)</f>
        <v/>
      </c>
      <c r="U242" s="35" t="str">
        <f>IF(ISERROR('Berechnung TYP'!G238)=TRUE,"",'Berechnung TYP'!G238)</f>
        <v/>
      </c>
      <c r="V242" s="35" t="str">
        <f>IF(ISERROR('Berechnung TYP'!H238)=TRUE,"",'Berechnung TYP'!H238)</f>
        <v/>
      </c>
      <c r="W242" s="36" t="str">
        <f>IF(ISERROR('Berechnung TYP'!I238)=TRUE,"",'Berechnung TYP'!I238)</f>
        <v/>
      </c>
      <c r="X242" s="70"/>
    </row>
    <row r="243" spans="1:24" x14ac:dyDescent="0.25">
      <c r="A243" s="45">
        <v>235</v>
      </c>
      <c r="B243" s="40" t="str">
        <f>IF(Urliste!B240&lt;&gt;0,Urliste!B240,"")</f>
        <v/>
      </c>
      <c r="C243" s="45" t="str">
        <f t="shared" si="10"/>
        <v/>
      </c>
      <c r="D243" s="45" t="str">
        <f>IF(Urliste!C240&lt;&gt;0,Urliste!C240,"")</f>
        <v/>
      </c>
      <c r="E243" s="40" t="str">
        <f>IF(OR(D243="m",D243="w"),Urliste!$D240+Urliste!$J240+Urliste!$P240+Urliste!$V240+Urliste!$AB240+Urliste!$AH240+Urliste!$AN240+Urliste!$AT240+Urliste!$AZ240+Urliste!$BF240,"")</f>
        <v/>
      </c>
      <c r="F243" s="35" t="str">
        <f>IF(OR(D243="m",D243="w"),Urliste!$E240+Urliste!$K240+Urliste!$Q240+Urliste!$W240+Urliste!$AC240+Urliste!$AI240+Urliste!$AO240+Urliste!$AU240+Urliste!$BA240+Urliste!$BG240,"")</f>
        <v/>
      </c>
      <c r="G243" s="35" t="str">
        <f>IF(OR(D243="m",D243="w"),Urliste!$F240+Urliste!$L240+Urliste!$R240+Urliste!$X240+Urliste!$AD240+Urliste!$AJ240+Urliste!$AP240+Urliste!$AV240+Urliste!$BB240+Urliste!$BH240,"")</f>
        <v/>
      </c>
      <c r="H243" s="35" t="str">
        <f>IF(OR(D243="m",D243="w"),Urliste!$G240+Urliste!$M240+Urliste!$S240+Urliste!$Y240+Urliste!$AE240+Urliste!$AK240+Urliste!$AQ240+Urliste!$AW240+Urliste!$BC240+Urliste!$BI240,"")</f>
        <v/>
      </c>
      <c r="I243" s="35" t="str">
        <f>IF(OR(D243="m",D243="w"),Urliste!$H240+Urliste!$N240+Urliste!$T240+Urliste!$Z240+Urliste!$AF240+Urliste!$AL240+Urliste!$AR240+Urliste!$AX240+Urliste!$BD240+Urliste!$BJ240,"")</f>
        <v/>
      </c>
      <c r="J243" s="36" t="str">
        <f>IF(OR(D243="m",D243="w"),Urliste!$I240+Urliste!$O240+Urliste!$U240+Urliste!$AA240+Urliste!$AG240+Urliste!$AM240+Urliste!$AS240+Urliste!$AY240+Urliste!$BE240+Urliste!$BK240,"")</f>
        <v/>
      </c>
      <c r="K243" s="35"/>
      <c r="L243" s="40" t="str">
        <f>IF(E243="","",IF($D243="m",VLOOKUP(E243,'RW-&gt;SW'!$A$4:$G$44,2,TRUE),VLOOKUP(E243,'RW-&gt;SW'!$H$4:$N$44,2,TRUE)))</f>
        <v/>
      </c>
      <c r="M243" s="35" t="str">
        <f>IF(F243="","",IF($D243="m",VLOOKUP(F243,'RW-&gt;SW'!$A$4:$G$44,3,TRUE),VLOOKUP(F243,'RW-&gt;SW'!$H$4:$N$44,3,TRUE)))</f>
        <v/>
      </c>
      <c r="N243" s="35" t="str">
        <f>IF(G243="","",IF($D243="m",VLOOKUP(G243,'RW-&gt;SW'!$A$4:$G$44,4,TRUE),VLOOKUP(G243,'RW-&gt;SW'!$H$4:$N$44,4,TRUE)))</f>
        <v/>
      </c>
      <c r="O243" s="35" t="str">
        <f>IF(H243="","",IF($D243="m",VLOOKUP(H243,'RW-&gt;SW'!$A$4:$G$44,5,TRUE),VLOOKUP(H243,'RW-&gt;SW'!$H$4:$N$44,5,TRUE)))</f>
        <v/>
      </c>
      <c r="P243" s="35" t="str">
        <f>IF(I243="","",IF($D243="m",VLOOKUP(I243,'RW-&gt;SW'!$A$4:$G$44,6,TRUE),VLOOKUP(I243,'RW-&gt;SW'!$H$4:$N$44,6,TRUE)))</f>
        <v/>
      </c>
      <c r="Q243" s="36" t="str">
        <f>IF(J243="","",IF($D243="m",VLOOKUP(J243,'RW-&gt;SW'!$A$4:$G$44,7,TRUE),VLOOKUP(J243,'RW-&gt;SW'!$H$4:$N$44,7,TRUE)))</f>
        <v/>
      </c>
      <c r="R243" s="40" t="str">
        <f t="shared" si="9"/>
        <v/>
      </c>
      <c r="S243" s="36" t="str">
        <f>IF(R243="","",VLOOKUP($R243,'RW-&gt;SW'!$P$3:$Q$46,2,TRUE))</f>
        <v/>
      </c>
      <c r="T243" s="89" t="str">
        <f>IF(ISERROR('Berechnung TYP'!Q239)=TRUE,"",'Berechnung TYP'!Q239)</f>
        <v/>
      </c>
      <c r="U243" s="35" t="str">
        <f>IF(ISERROR('Berechnung TYP'!G239)=TRUE,"",'Berechnung TYP'!G239)</f>
        <v/>
      </c>
      <c r="V243" s="35" t="str">
        <f>IF(ISERROR('Berechnung TYP'!H239)=TRUE,"",'Berechnung TYP'!H239)</f>
        <v/>
      </c>
      <c r="W243" s="36" t="str">
        <f>IF(ISERROR('Berechnung TYP'!I239)=TRUE,"",'Berechnung TYP'!I239)</f>
        <v/>
      </c>
      <c r="X243" s="70"/>
    </row>
    <row r="244" spans="1:24" x14ac:dyDescent="0.25">
      <c r="A244" s="45">
        <v>236</v>
      </c>
      <c r="B244" s="40" t="str">
        <f>IF(Urliste!B241&lt;&gt;0,Urliste!B241,"")</f>
        <v/>
      </c>
      <c r="C244" s="45" t="str">
        <f t="shared" si="10"/>
        <v/>
      </c>
      <c r="D244" s="45" t="str">
        <f>IF(Urliste!C241&lt;&gt;0,Urliste!C241,"")</f>
        <v/>
      </c>
      <c r="E244" s="40" t="str">
        <f>IF(OR(D244="m",D244="w"),Urliste!$D241+Urliste!$J241+Urliste!$P241+Urliste!$V241+Urliste!$AB241+Urliste!$AH241+Urliste!$AN241+Urliste!$AT241+Urliste!$AZ241+Urliste!$BF241,"")</f>
        <v/>
      </c>
      <c r="F244" s="35" t="str">
        <f>IF(OR(D244="m",D244="w"),Urliste!$E241+Urliste!$K241+Urliste!$Q241+Urliste!$W241+Urliste!$AC241+Urliste!$AI241+Urliste!$AO241+Urliste!$AU241+Urliste!$BA241+Urliste!$BG241,"")</f>
        <v/>
      </c>
      <c r="G244" s="35" t="str">
        <f>IF(OR(D244="m",D244="w"),Urliste!$F241+Urliste!$L241+Urliste!$R241+Urliste!$X241+Urliste!$AD241+Urliste!$AJ241+Urliste!$AP241+Urliste!$AV241+Urliste!$BB241+Urliste!$BH241,"")</f>
        <v/>
      </c>
      <c r="H244" s="35" t="str">
        <f>IF(OR(D244="m",D244="w"),Urliste!$G241+Urliste!$M241+Urliste!$S241+Urliste!$Y241+Urliste!$AE241+Urliste!$AK241+Urliste!$AQ241+Urliste!$AW241+Urliste!$BC241+Urliste!$BI241,"")</f>
        <v/>
      </c>
      <c r="I244" s="35" t="str">
        <f>IF(OR(D244="m",D244="w"),Urliste!$H241+Urliste!$N241+Urliste!$T241+Urliste!$Z241+Urliste!$AF241+Urliste!$AL241+Urliste!$AR241+Urliste!$AX241+Urliste!$BD241+Urliste!$BJ241,"")</f>
        <v/>
      </c>
      <c r="J244" s="36" t="str">
        <f>IF(OR(D244="m",D244="w"),Urliste!$I241+Urliste!$O241+Urliste!$U241+Urliste!$AA241+Urliste!$AG241+Urliste!$AM241+Urliste!$AS241+Urliste!$AY241+Urliste!$BE241+Urliste!$BK241,"")</f>
        <v/>
      </c>
      <c r="K244" s="35"/>
      <c r="L244" s="40" t="str">
        <f>IF(E244="","",IF($D244="m",VLOOKUP(E244,'RW-&gt;SW'!$A$4:$G$44,2,TRUE),VLOOKUP(E244,'RW-&gt;SW'!$H$4:$N$44,2,TRUE)))</f>
        <v/>
      </c>
      <c r="M244" s="35" t="str">
        <f>IF(F244="","",IF($D244="m",VLOOKUP(F244,'RW-&gt;SW'!$A$4:$G$44,3,TRUE),VLOOKUP(F244,'RW-&gt;SW'!$H$4:$N$44,3,TRUE)))</f>
        <v/>
      </c>
      <c r="N244" s="35" t="str">
        <f>IF(G244="","",IF($D244="m",VLOOKUP(G244,'RW-&gt;SW'!$A$4:$G$44,4,TRUE),VLOOKUP(G244,'RW-&gt;SW'!$H$4:$N$44,4,TRUE)))</f>
        <v/>
      </c>
      <c r="O244" s="35" t="str">
        <f>IF(H244="","",IF($D244="m",VLOOKUP(H244,'RW-&gt;SW'!$A$4:$G$44,5,TRUE),VLOOKUP(H244,'RW-&gt;SW'!$H$4:$N$44,5,TRUE)))</f>
        <v/>
      </c>
      <c r="P244" s="35" t="str">
        <f>IF(I244="","",IF($D244="m",VLOOKUP(I244,'RW-&gt;SW'!$A$4:$G$44,6,TRUE),VLOOKUP(I244,'RW-&gt;SW'!$H$4:$N$44,6,TRUE)))</f>
        <v/>
      </c>
      <c r="Q244" s="36" t="str">
        <f>IF(J244="","",IF($D244="m",VLOOKUP(J244,'RW-&gt;SW'!$A$4:$G$44,7,TRUE),VLOOKUP(J244,'RW-&gt;SW'!$H$4:$N$44,7,TRUE)))</f>
        <v/>
      </c>
      <c r="R244" s="40" t="str">
        <f t="shared" si="9"/>
        <v/>
      </c>
      <c r="S244" s="36" t="str">
        <f>IF(R244="","",VLOOKUP($R244,'RW-&gt;SW'!$P$3:$Q$46,2,TRUE))</f>
        <v/>
      </c>
      <c r="T244" s="89" t="str">
        <f>IF(ISERROR('Berechnung TYP'!Q240)=TRUE,"",'Berechnung TYP'!Q240)</f>
        <v/>
      </c>
      <c r="U244" s="35" t="str">
        <f>IF(ISERROR('Berechnung TYP'!G240)=TRUE,"",'Berechnung TYP'!G240)</f>
        <v/>
      </c>
      <c r="V244" s="35" t="str">
        <f>IF(ISERROR('Berechnung TYP'!H240)=TRUE,"",'Berechnung TYP'!H240)</f>
        <v/>
      </c>
      <c r="W244" s="36" t="str">
        <f>IF(ISERROR('Berechnung TYP'!I240)=TRUE,"",'Berechnung TYP'!I240)</f>
        <v/>
      </c>
      <c r="X244" s="70"/>
    </row>
    <row r="245" spans="1:24" x14ac:dyDescent="0.25">
      <c r="A245" s="45">
        <v>237</v>
      </c>
      <c r="B245" s="40" t="str">
        <f>IF(Urliste!B242&lt;&gt;0,Urliste!B242,"")</f>
        <v/>
      </c>
      <c r="C245" s="45" t="str">
        <f t="shared" si="10"/>
        <v/>
      </c>
      <c r="D245" s="45" t="str">
        <f>IF(Urliste!C242&lt;&gt;0,Urliste!C242,"")</f>
        <v/>
      </c>
      <c r="E245" s="40" t="str">
        <f>IF(OR(D245="m",D245="w"),Urliste!$D242+Urliste!$J242+Urliste!$P242+Urliste!$V242+Urliste!$AB242+Urliste!$AH242+Urliste!$AN242+Urliste!$AT242+Urliste!$AZ242+Urliste!$BF242,"")</f>
        <v/>
      </c>
      <c r="F245" s="35" t="str">
        <f>IF(OR(D245="m",D245="w"),Urliste!$E242+Urliste!$K242+Urliste!$Q242+Urliste!$W242+Urliste!$AC242+Urliste!$AI242+Urliste!$AO242+Urliste!$AU242+Urliste!$BA242+Urliste!$BG242,"")</f>
        <v/>
      </c>
      <c r="G245" s="35" t="str">
        <f>IF(OR(D245="m",D245="w"),Urliste!$F242+Urliste!$L242+Urliste!$R242+Urliste!$X242+Urliste!$AD242+Urliste!$AJ242+Urliste!$AP242+Urliste!$AV242+Urliste!$BB242+Urliste!$BH242,"")</f>
        <v/>
      </c>
      <c r="H245" s="35" t="str">
        <f>IF(OR(D245="m",D245="w"),Urliste!$G242+Urliste!$M242+Urliste!$S242+Urliste!$Y242+Urliste!$AE242+Urliste!$AK242+Urliste!$AQ242+Urliste!$AW242+Urliste!$BC242+Urliste!$BI242,"")</f>
        <v/>
      </c>
      <c r="I245" s="35" t="str">
        <f>IF(OR(D245="m",D245="w"),Urliste!$H242+Urliste!$N242+Urliste!$T242+Urliste!$Z242+Urliste!$AF242+Urliste!$AL242+Urliste!$AR242+Urliste!$AX242+Urliste!$BD242+Urliste!$BJ242,"")</f>
        <v/>
      </c>
      <c r="J245" s="36" t="str">
        <f>IF(OR(D245="m",D245="w"),Urliste!$I242+Urliste!$O242+Urliste!$U242+Urliste!$AA242+Urliste!$AG242+Urliste!$AM242+Urliste!$AS242+Urliste!$AY242+Urliste!$BE242+Urliste!$BK242,"")</f>
        <v/>
      </c>
      <c r="K245" s="35"/>
      <c r="L245" s="40" t="str">
        <f>IF(E245="","",IF($D245="m",VLOOKUP(E245,'RW-&gt;SW'!$A$4:$G$44,2,TRUE),VLOOKUP(E245,'RW-&gt;SW'!$H$4:$N$44,2,TRUE)))</f>
        <v/>
      </c>
      <c r="M245" s="35" t="str">
        <f>IF(F245="","",IF($D245="m",VLOOKUP(F245,'RW-&gt;SW'!$A$4:$G$44,3,TRUE),VLOOKUP(F245,'RW-&gt;SW'!$H$4:$N$44,3,TRUE)))</f>
        <v/>
      </c>
      <c r="N245" s="35" t="str">
        <f>IF(G245="","",IF($D245="m",VLOOKUP(G245,'RW-&gt;SW'!$A$4:$G$44,4,TRUE),VLOOKUP(G245,'RW-&gt;SW'!$H$4:$N$44,4,TRUE)))</f>
        <v/>
      </c>
      <c r="O245" s="35" t="str">
        <f>IF(H245="","",IF($D245="m",VLOOKUP(H245,'RW-&gt;SW'!$A$4:$G$44,5,TRUE),VLOOKUP(H245,'RW-&gt;SW'!$H$4:$N$44,5,TRUE)))</f>
        <v/>
      </c>
      <c r="P245" s="35" t="str">
        <f>IF(I245="","",IF($D245="m",VLOOKUP(I245,'RW-&gt;SW'!$A$4:$G$44,6,TRUE),VLOOKUP(I245,'RW-&gt;SW'!$H$4:$N$44,6,TRUE)))</f>
        <v/>
      </c>
      <c r="Q245" s="36" t="str">
        <f>IF(J245="","",IF($D245="m",VLOOKUP(J245,'RW-&gt;SW'!$A$4:$G$44,7,TRUE),VLOOKUP(J245,'RW-&gt;SW'!$H$4:$N$44,7,TRUE)))</f>
        <v/>
      </c>
      <c r="R245" s="40" t="str">
        <f t="shared" si="9"/>
        <v/>
      </c>
      <c r="S245" s="36" t="str">
        <f>IF(R245="","",VLOOKUP($R245,'RW-&gt;SW'!$P$3:$Q$46,2,TRUE))</f>
        <v/>
      </c>
      <c r="T245" s="89" t="str">
        <f>IF(ISERROR('Berechnung TYP'!Q241)=TRUE,"",'Berechnung TYP'!Q241)</f>
        <v/>
      </c>
      <c r="U245" s="35" t="str">
        <f>IF(ISERROR('Berechnung TYP'!G241)=TRUE,"",'Berechnung TYP'!G241)</f>
        <v/>
      </c>
      <c r="V245" s="35" t="str">
        <f>IF(ISERROR('Berechnung TYP'!H241)=TRUE,"",'Berechnung TYP'!H241)</f>
        <v/>
      </c>
      <c r="W245" s="36" t="str">
        <f>IF(ISERROR('Berechnung TYP'!I241)=TRUE,"",'Berechnung TYP'!I241)</f>
        <v/>
      </c>
      <c r="X245" s="70"/>
    </row>
    <row r="246" spans="1:24" x14ac:dyDescent="0.25">
      <c r="A246" s="45">
        <v>238</v>
      </c>
      <c r="B246" s="40" t="str">
        <f>IF(Urliste!B243&lt;&gt;0,Urliste!B243,"")</f>
        <v/>
      </c>
      <c r="C246" s="45" t="str">
        <f t="shared" si="10"/>
        <v/>
      </c>
      <c r="D246" s="45" t="str">
        <f>IF(Urliste!C243&lt;&gt;0,Urliste!C243,"")</f>
        <v/>
      </c>
      <c r="E246" s="40" t="str">
        <f>IF(OR(D246="m",D246="w"),Urliste!$D243+Urliste!$J243+Urliste!$P243+Urliste!$V243+Urliste!$AB243+Urliste!$AH243+Urliste!$AN243+Urliste!$AT243+Urliste!$AZ243+Urliste!$BF243,"")</f>
        <v/>
      </c>
      <c r="F246" s="35" t="str">
        <f>IF(OR(D246="m",D246="w"),Urliste!$E243+Urliste!$K243+Urliste!$Q243+Urliste!$W243+Urliste!$AC243+Urliste!$AI243+Urliste!$AO243+Urliste!$AU243+Urliste!$BA243+Urliste!$BG243,"")</f>
        <v/>
      </c>
      <c r="G246" s="35" t="str">
        <f>IF(OR(D246="m",D246="w"),Urliste!$F243+Urliste!$L243+Urliste!$R243+Urliste!$X243+Urliste!$AD243+Urliste!$AJ243+Urliste!$AP243+Urliste!$AV243+Urliste!$BB243+Urliste!$BH243,"")</f>
        <v/>
      </c>
      <c r="H246" s="35" t="str">
        <f>IF(OR(D246="m",D246="w"),Urliste!$G243+Urliste!$M243+Urliste!$S243+Urliste!$Y243+Urliste!$AE243+Urliste!$AK243+Urliste!$AQ243+Urliste!$AW243+Urliste!$BC243+Urliste!$BI243,"")</f>
        <v/>
      </c>
      <c r="I246" s="35" t="str">
        <f>IF(OR(D246="m",D246="w"),Urliste!$H243+Urliste!$N243+Urliste!$T243+Urliste!$Z243+Urliste!$AF243+Urliste!$AL243+Urliste!$AR243+Urliste!$AX243+Urliste!$BD243+Urliste!$BJ243,"")</f>
        <v/>
      </c>
      <c r="J246" s="36" t="str">
        <f>IF(OR(D246="m",D246="w"),Urliste!$I243+Urliste!$O243+Urliste!$U243+Urliste!$AA243+Urliste!$AG243+Urliste!$AM243+Urliste!$AS243+Urliste!$AY243+Urliste!$BE243+Urliste!$BK243,"")</f>
        <v/>
      </c>
      <c r="K246" s="35"/>
      <c r="L246" s="40" t="str">
        <f>IF(E246="","",IF($D246="m",VLOOKUP(E246,'RW-&gt;SW'!$A$4:$G$44,2,TRUE),VLOOKUP(E246,'RW-&gt;SW'!$H$4:$N$44,2,TRUE)))</f>
        <v/>
      </c>
      <c r="M246" s="35" t="str">
        <f>IF(F246="","",IF($D246="m",VLOOKUP(F246,'RW-&gt;SW'!$A$4:$G$44,3,TRUE),VLOOKUP(F246,'RW-&gt;SW'!$H$4:$N$44,3,TRUE)))</f>
        <v/>
      </c>
      <c r="N246" s="35" t="str">
        <f>IF(G246="","",IF($D246="m",VLOOKUP(G246,'RW-&gt;SW'!$A$4:$G$44,4,TRUE),VLOOKUP(G246,'RW-&gt;SW'!$H$4:$N$44,4,TRUE)))</f>
        <v/>
      </c>
      <c r="O246" s="35" t="str">
        <f>IF(H246="","",IF($D246="m",VLOOKUP(H246,'RW-&gt;SW'!$A$4:$G$44,5,TRUE),VLOOKUP(H246,'RW-&gt;SW'!$H$4:$N$44,5,TRUE)))</f>
        <v/>
      </c>
      <c r="P246" s="35" t="str">
        <f>IF(I246="","",IF($D246="m",VLOOKUP(I246,'RW-&gt;SW'!$A$4:$G$44,6,TRUE),VLOOKUP(I246,'RW-&gt;SW'!$H$4:$N$44,6,TRUE)))</f>
        <v/>
      </c>
      <c r="Q246" s="36" t="str">
        <f>IF(J246="","",IF($D246="m",VLOOKUP(J246,'RW-&gt;SW'!$A$4:$G$44,7,TRUE),VLOOKUP(J246,'RW-&gt;SW'!$H$4:$N$44,7,TRUE)))</f>
        <v/>
      </c>
      <c r="R246" s="40" t="str">
        <f t="shared" si="9"/>
        <v/>
      </c>
      <c r="S246" s="36" t="str">
        <f>IF(R246="","",VLOOKUP($R246,'RW-&gt;SW'!$P$3:$Q$46,2,TRUE))</f>
        <v/>
      </c>
      <c r="T246" s="89" t="str">
        <f>IF(ISERROR('Berechnung TYP'!Q242)=TRUE,"",'Berechnung TYP'!Q242)</f>
        <v/>
      </c>
      <c r="U246" s="35" t="str">
        <f>IF(ISERROR('Berechnung TYP'!G242)=TRUE,"",'Berechnung TYP'!G242)</f>
        <v/>
      </c>
      <c r="V246" s="35" t="str">
        <f>IF(ISERROR('Berechnung TYP'!H242)=TRUE,"",'Berechnung TYP'!H242)</f>
        <v/>
      </c>
      <c r="W246" s="36" t="str">
        <f>IF(ISERROR('Berechnung TYP'!I242)=TRUE,"",'Berechnung TYP'!I242)</f>
        <v/>
      </c>
      <c r="X246" s="70"/>
    </row>
    <row r="247" spans="1:24" x14ac:dyDescent="0.25">
      <c r="A247" s="45">
        <v>239</v>
      </c>
      <c r="B247" s="40" t="str">
        <f>IF(Urliste!B244&lt;&gt;0,Urliste!B244,"")</f>
        <v/>
      </c>
      <c r="C247" s="45" t="str">
        <f t="shared" si="10"/>
        <v/>
      </c>
      <c r="D247" s="45" t="str">
        <f>IF(Urliste!C244&lt;&gt;0,Urliste!C244,"")</f>
        <v/>
      </c>
      <c r="E247" s="40" t="str">
        <f>IF(OR(D247="m",D247="w"),Urliste!$D244+Urliste!$J244+Urliste!$P244+Urliste!$V244+Urliste!$AB244+Urliste!$AH244+Urliste!$AN244+Urliste!$AT244+Urliste!$AZ244+Urliste!$BF244,"")</f>
        <v/>
      </c>
      <c r="F247" s="35" t="str">
        <f>IF(OR(D247="m",D247="w"),Urliste!$E244+Urliste!$K244+Urliste!$Q244+Urliste!$W244+Urliste!$AC244+Urliste!$AI244+Urliste!$AO244+Urliste!$AU244+Urliste!$BA244+Urliste!$BG244,"")</f>
        <v/>
      </c>
      <c r="G247" s="35" t="str">
        <f>IF(OR(D247="m",D247="w"),Urliste!$F244+Urliste!$L244+Urliste!$R244+Urliste!$X244+Urliste!$AD244+Urliste!$AJ244+Urliste!$AP244+Urliste!$AV244+Urliste!$BB244+Urliste!$BH244,"")</f>
        <v/>
      </c>
      <c r="H247" s="35" t="str">
        <f>IF(OR(D247="m",D247="w"),Urliste!$G244+Urliste!$M244+Urliste!$S244+Urliste!$Y244+Urliste!$AE244+Urliste!$AK244+Urliste!$AQ244+Urliste!$AW244+Urliste!$BC244+Urliste!$BI244,"")</f>
        <v/>
      </c>
      <c r="I247" s="35" t="str">
        <f>IF(OR(D247="m",D247="w"),Urliste!$H244+Urliste!$N244+Urliste!$T244+Urliste!$Z244+Urliste!$AF244+Urliste!$AL244+Urliste!$AR244+Urliste!$AX244+Urliste!$BD244+Urliste!$BJ244,"")</f>
        <v/>
      </c>
      <c r="J247" s="36" t="str">
        <f>IF(OR(D247="m",D247="w"),Urliste!$I244+Urliste!$O244+Urliste!$U244+Urliste!$AA244+Urliste!$AG244+Urliste!$AM244+Urliste!$AS244+Urliste!$AY244+Urliste!$BE244+Urliste!$BK244,"")</f>
        <v/>
      </c>
      <c r="K247" s="35"/>
      <c r="L247" s="40" t="str">
        <f>IF(E247="","",IF($D247="m",VLOOKUP(E247,'RW-&gt;SW'!$A$4:$G$44,2,TRUE),VLOOKUP(E247,'RW-&gt;SW'!$H$4:$N$44,2,TRUE)))</f>
        <v/>
      </c>
      <c r="M247" s="35" t="str">
        <f>IF(F247="","",IF($D247="m",VLOOKUP(F247,'RW-&gt;SW'!$A$4:$G$44,3,TRUE),VLOOKUP(F247,'RW-&gt;SW'!$H$4:$N$44,3,TRUE)))</f>
        <v/>
      </c>
      <c r="N247" s="35" t="str">
        <f>IF(G247="","",IF($D247="m",VLOOKUP(G247,'RW-&gt;SW'!$A$4:$G$44,4,TRUE),VLOOKUP(G247,'RW-&gt;SW'!$H$4:$N$44,4,TRUE)))</f>
        <v/>
      </c>
      <c r="O247" s="35" t="str">
        <f>IF(H247="","",IF($D247="m",VLOOKUP(H247,'RW-&gt;SW'!$A$4:$G$44,5,TRUE),VLOOKUP(H247,'RW-&gt;SW'!$H$4:$N$44,5,TRUE)))</f>
        <v/>
      </c>
      <c r="P247" s="35" t="str">
        <f>IF(I247="","",IF($D247="m",VLOOKUP(I247,'RW-&gt;SW'!$A$4:$G$44,6,TRUE),VLOOKUP(I247,'RW-&gt;SW'!$H$4:$N$44,6,TRUE)))</f>
        <v/>
      </c>
      <c r="Q247" s="36" t="str">
        <f>IF(J247="","",IF($D247="m",VLOOKUP(J247,'RW-&gt;SW'!$A$4:$G$44,7,TRUE),VLOOKUP(J247,'RW-&gt;SW'!$H$4:$N$44,7,TRUE)))</f>
        <v/>
      </c>
      <c r="R247" s="40" t="str">
        <f t="shared" si="9"/>
        <v/>
      </c>
      <c r="S247" s="36" t="str">
        <f>IF(R247="","",VLOOKUP($R247,'RW-&gt;SW'!$P$3:$Q$46,2,TRUE))</f>
        <v/>
      </c>
      <c r="T247" s="89" t="str">
        <f>IF(ISERROR('Berechnung TYP'!Q243)=TRUE,"",'Berechnung TYP'!Q243)</f>
        <v/>
      </c>
      <c r="U247" s="35" t="str">
        <f>IF(ISERROR('Berechnung TYP'!G243)=TRUE,"",'Berechnung TYP'!G243)</f>
        <v/>
      </c>
      <c r="V247" s="35" t="str">
        <f>IF(ISERROR('Berechnung TYP'!H243)=TRUE,"",'Berechnung TYP'!H243)</f>
        <v/>
      </c>
      <c r="W247" s="36" t="str">
        <f>IF(ISERROR('Berechnung TYP'!I243)=TRUE,"",'Berechnung TYP'!I243)</f>
        <v/>
      </c>
      <c r="X247" s="70"/>
    </row>
    <row r="248" spans="1:24" x14ac:dyDescent="0.25">
      <c r="A248" s="45">
        <v>240</v>
      </c>
      <c r="B248" s="40" t="str">
        <f>IF(Urliste!B245&lt;&gt;0,Urliste!B245,"")</f>
        <v/>
      </c>
      <c r="C248" s="45" t="str">
        <f t="shared" si="10"/>
        <v/>
      </c>
      <c r="D248" s="45" t="str">
        <f>IF(Urliste!C245&lt;&gt;0,Urliste!C245,"")</f>
        <v/>
      </c>
      <c r="E248" s="40" t="str">
        <f>IF(OR(D248="m",D248="w"),Urliste!$D245+Urliste!$J245+Urliste!$P245+Urliste!$V245+Urliste!$AB245+Urliste!$AH245+Urliste!$AN245+Urliste!$AT245+Urliste!$AZ245+Urliste!$BF245,"")</f>
        <v/>
      </c>
      <c r="F248" s="35" t="str">
        <f>IF(OR(D248="m",D248="w"),Urliste!$E245+Urliste!$K245+Urliste!$Q245+Urliste!$W245+Urliste!$AC245+Urliste!$AI245+Urliste!$AO245+Urliste!$AU245+Urliste!$BA245+Urliste!$BG245,"")</f>
        <v/>
      </c>
      <c r="G248" s="35" t="str">
        <f>IF(OR(D248="m",D248="w"),Urliste!$F245+Urliste!$L245+Urliste!$R245+Urliste!$X245+Urliste!$AD245+Urliste!$AJ245+Urliste!$AP245+Urliste!$AV245+Urliste!$BB245+Urliste!$BH245,"")</f>
        <v/>
      </c>
      <c r="H248" s="35" t="str">
        <f>IF(OR(D248="m",D248="w"),Urliste!$G245+Urliste!$M245+Urliste!$S245+Urliste!$Y245+Urliste!$AE245+Urliste!$AK245+Urliste!$AQ245+Urliste!$AW245+Urliste!$BC245+Urliste!$BI245,"")</f>
        <v/>
      </c>
      <c r="I248" s="35" t="str">
        <f>IF(OR(D248="m",D248="w"),Urliste!$H245+Urliste!$N245+Urliste!$T245+Urliste!$Z245+Urliste!$AF245+Urliste!$AL245+Urliste!$AR245+Urliste!$AX245+Urliste!$BD245+Urliste!$BJ245,"")</f>
        <v/>
      </c>
      <c r="J248" s="36" t="str">
        <f>IF(OR(D248="m",D248="w"),Urliste!$I245+Urliste!$O245+Urliste!$U245+Urliste!$AA245+Urliste!$AG245+Urliste!$AM245+Urliste!$AS245+Urliste!$AY245+Urliste!$BE245+Urliste!$BK245,"")</f>
        <v/>
      </c>
      <c r="K248" s="35"/>
      <c r="L248" s="40" t="str">
        <f>IF(E248="","",IF($D248="m",VLOOKUP(E248,'RW-&gt;SW'!$A$4:$G$44,2,TRUE),VLOOKUP(E248,'RW-&gt;SW'!$H$4:$N$44,2,TRUE)))</f>
        <v/>
      </c>
      <c r="M248" s="35" t="str">
        <f>IF(F248="","",IF($D248="m",VLOOKUP(F248,'RW-&gt;SW'!$A$4:$G$44,3,TRUE),VLOOKUP(F248,'RW-&gt;SW'!$H$4:$N$44,3,TRUE)))</f>
        <v/>
      </c>
      <c r="N248" s="35" t="str">
        <f>IF(G248="","",IF($D248="m",VLOOKUP(G248,'RW-&gt;SW'!$A$4:$G$44,4,TRUE),VLOOKUP(G248,'RW-&gt;SW'!$H$4:$N$44,4,TRUE)))</f>
        <v/>
      </c>
      <c r="O248" s="35" t="str">
        <f>IF(H248="","",IF($D248="m",VLOOKUP(H248,'RW-&gt;SW'!$A$4:$G$44,5,TRUE),VLOOKUP(H248,'RW-&gt;SW'!$H$4:$N$44,5,TRUE)))</f>
        <v/>
      </c>
      <c r="P248" s="35" t="str">
        <f>IF(I248="","",IF($D248="m",VLOOKUP(I248,'RW-&gt;SW'!$A$4:$G$44,6,TRUE),VLOOKUP(I248,'RW-&gt;SW'!$H$4:$N$44,6,TRUE)))</f>
        <v/>
      </c>
      <c r="Q248" s="36" t="str">
        <f>IF(J248="","",IF($D248="m",VLOOKUP(J248,'RW-&gt;SW'!$A$4:$G$44,7,TRUE),VLOOKUP(J248,'RW-&gt;SW'!$H$4:$N$44,7,TRUE)))</f>
        <v/>
      </c>
      <c r="R248" s="40" t="str">
        <f t="shared" si="9"/>
        <v/>
      </c>
      <c r="S248" s="36" t="str">
        <f>IF(R248="","",VLOOKUP($R248,'RW-&gt;SW'!$P$3:$Q$46,2,TRUE))</f>
        <v/>
      </c>
      <c r="T248" s="89" t="str">
        <f>IF(ISERROR('Berechnung TYP'!Q244)=TRUE,"",'Berechnung TYP'!Q244)</f>
        <v/>
      </c>
      <c r="U248" s="35" t="str">
        <f>IF(ISERROR('Berechnung TYP'!G244)=TRUE,"",'Berechnung TYP'!G244)</f>
        <v/>
      </c>
      <c r="V248" s="35" t="str">
        <f>IF(ISERROR('Berechnung TYP'!H244)=TRUE,"",'Berechnung TYP'!H244)</f>
        <v/>
      </c>
      <c r="W248" s="36" t="str">
        <f>IF(ISERROR('Berechnung TYP'!I244)=TRUE,"",'Berechnung TYP'!I244)</f>
        <v/>
      </c>
      <c r="X248" s="70"/>
    </row>
    <row r="249" spans="1:24" x14ac:dyDescent="0.25">
      <c r="A249" s="45">
        <v>241</v>
      </c>
      <c r="B249" s="40" t="str">
        <f>IF(Urliste!B246&lt;&gt;0,Urliste!B246,"")</f>
        <v/>
      </c>
      <c r="C249" s="45" t="str">
        <f t="shared" si="10"/>
        <v/>
      </c>
      <c r="D249" s="45" t="str">
        <f>IF(Urliste!C246&lt;&gt;0,Urliste!C246,"")</f>
        <v/>
      </c>
      <c r="E249" s="40" t="str">
        <f>IF(OR(D249="m",D249="w"),Urliste!$D246+Urliste!$J246+Urliste!$P246+Urliste!$V246+Urliste!$AB246+Urliste!$AH246+Urliste!$AN246+Urliste!$AT246+Urliste!$AZ246+Urliste!$BF246,"")</f>
        <v/>
      </c>
      <c r="F249" s="35" t="str">
        <f>IF(OR(D249="m",D249="w"),Urliste!$E246+Urliste!$K246+Urliste!$Q246+Urliste!$W246+Urliste!$AC246+Urliste!$AI246+Urliste!$AO246+Urliste!$AU246+Urliste!$BA246+Urliste!$BG246,"")</f>
        <v/>
      </c>
      <c r="G249" s="35" t="str">
        <f>IF(OR(D249="m",D249="w"),Urliste!$F246+Urliste!$L246+Urliste!$R246+Urliste!$X246+Urliste!$AD246+Urliste!$AJ246+Urliste!$AP246+Urliste!$AV246+Urliste!$BB246+Urliste!$BH246,"")</f>
        <v/>
      </c>
      <c r="H249" s="35" t="str">
        <f>IF(OR(D249="m",D249="w"),Urliste!$G246+Urliste!$M246+Urliste!$S246+Urliste!$Y246+Urliste!$AE246+Urliste!$AK246+Urliste!$AQ246+Urliste!$AW246+Urliste!$BC246+Urliste!$BI246,"")</f>
        <v/>
      </c>
      <c r="I249" s="35" t="str">
        <f>IF(OR(D249="m",D249="w"),Urliste!$H246+Urliste!$N246+Urliste!$T246+Urliste!$Z246+Urliste!$AF246+Urliste!$AL246+Urliste!$AR246+Urliste!$AX246+Urliste!$BD246+Urliste!$BJ246,"")</f>
        <v/>
      </c>
      <c r="J249" s="36" t="str">
        <f>IF(OR(D249="m",D249="w"),Urliste!$I246+Urliste!$O246+Urliste!$U246+Urliste!$AA246+Urliste!$AG246+Urliste!$AM246+Urliste!$AS246+Urliste!$AY246+Urliste!$BE246+Urliste!$BK246,"")</f>
        <v/>
      </c>
      <c r="K249" s="35"/>
      <c r="L249" s="40" t="str">
        <f>IF(E249="","",IF($D249="m",VLOOKUP(E249,'RW-&gt;SW'!$A$4:$G$44,2,TRUE),VLOOKUP(E249,'RW-&gt;SW'!$H$4:$N$44,2,TRUE)))</f>
        <v/>
      </c>
      <c r="M249" s="35" t="str">
        <f>IF(F249="","",IF($D249="m",VLOOKUP(F249,'RW-&gt;SW'!$A$4:$G$44,3,TRUE),VLOOKUP(F249,'RW-&gt;SW'!$H$4:$N$44,3,TRUE)))</f>
        <v/>
      </c>
      <c r="N249" s="35" t="str">
        <f>IF(G249="","",IF($D249="m",VLOOKUP(G249,'RW-&gt;SW'!$A$4:$G$44,4,TRUE),VLOOKUP(G249,'RW-&gt;SW'!$H$4:$N$44,4,TRUE)))</f>
        <v/>
      </c>
      <c r="O249" s="35" t="str">
        <f>IF(H249="","",IF($D249="m",VLOOKUP(H249,'RW-&gt;SW'!$A$4:$G$44,5,TRUE),VLOOKUP(H249,'RW-&gt;SW'!$H$4:$N$44,5,TRUE)))</f>
        <v/>
      </c>
      <c r="P249" s="35" t="str">
        <f>IF(I249="","",IF($D249="m",VLOOKUP(I249,'RW-&gt;SW'!$A$4:$G$44,6,TRUE),VLOOKUP(I249,'RW-&gt;SW'!$H$4:$N$44,6,TRUE)))</f>
        <v/>
      </c>
      <c r="Q249" s="36" t="str">
        <f>IF(J249="","",IF($D249="m",VLOOKUP(J249,'RW-&gt;SW'!$A$4:$G$44,7,TRUE),VLOOKUP(J249,'RW-&gt;SW'!$H$4:$N$44,7,TRUE)))</f>
        <v/>
      </c>
      <c r="R249" s="40" t="str">
        <f t="shared" si="9"/>
        <v/>
      </c>
      <c r="S249" s="36" t="str">
        <f>IF(R249="","",VLOOKUP($R249,'RW-&gt;SW'!$P$3:$Q$46,2,TRUE))</f>
        <v/>
      </c>
      <c r="T249" s="89" t="str">
        <f>IF(ISERROR('Berechnung TYP'!Q245)=TRUE,"",'Berechnung TYP'!Q245)</f>
        <v/>
      </c>
      <c r="U249" s="35" t="str">
        <f>IF(ISERROR('Berechnung TYP'!G245)=TRUE,"",'Berechnung TYP'!G245)</f>
        <v/>
      </c>
      <c r="V249" s="35" t="str">
        <f>IF(ISERROR('Berechnung TYP'!H245)=TRUE,"",'Berechnung TYP'!H245)</f>
        <v/>
      </c>
      <c r="W249" s="36" t="str">
        <f>IF(ISERROR('Berechnung TYP'!I245)=TRUE,"",'Berechnung TYP'!I245)</f>
        <v/>
      </c>
      <c r="X249" s="70"/>
    </row>
    <row r="250" spans="1:24" x14ac:dyDescent="0.25">
      <c r="A250" s="45">
        <v>242</v>
      </c>
      <c r="B250" s="40" t="str">
        <f>IF(Urliste!B247&lt;&gt;0,Urliste!B247,"")</f>
        <v/>
      </c>
      <c r="C250" s="45" t="str">
        <f t="shared" si="10"/>
        <v/>
      </c>
      <c r="D250" s="45" t="str">
        <f>IF(Urliste!C247&lt;&gt;0,Urliste!C247,"")</f>
        <v/>
      </c>
      <c r="E250" s="40" t="str">
        <f>IF(OR(D250="m",D250="w"),Urliste!$D247+Urliste!$J247+Urliste!$P247+Urliste!$V247+Urliste!$AB247+Urliste!$AH247+Urliste!$AN247+Urliste!$AT247+Urliste!$AZ247+Urliste!$BF247,"")</f>
        <v/>
      </c>
      <c r="F250" s="35" t="str">
        <f>IF(OR(D250="m",D250="w"),Urliste!$E247+Urliste!$K247+Urliste!$Q247+Urliste!$W247+Urliste!$AC247+Urliste!$AI247+Urliste!$AO247+Urliste!$AU247+Urliste!$BA247+Urliste!$BG247,"")</f>
        <v/>
      </c>
      <c r="G250" s="35" t="str">
        <f>IF(OR(D250="m",D250="w"),Urliste!$F247+Urliste!$L247+Urliste!$R247+Urliste!$X247+Urliste!$AD247+Urliste!$AJ247+Urliste!$AP247+Urliste!$AV247+Urliste!$BB247+Urliste!$BH247,"")</f>
        <v/>
      </c>
      <c r="H250" s="35" t="str">
        <f>IF(OR(D250="m",D250="w"),Urliste!$G247+Urliste!$M247+Urliste!$S247+Urliste!$Y247+Urliste!$AE247+Urliste!$AK247+Urliste!$AQ247+Urliste!$AW247+Urliste!$BC247+Urliste!$BI247,"")</f>
        <v/>
      </c>
      <c r="I250" s="35" t="str">
        <f>IF(OR(D250="m",D250="w"),Urliste!$H247+Urliste!$N247+Urliste!$T247+Urliste!$Z247+Urliste!$AF247+Urliste!$AL247+Urliste!$AR247+Urliste!$AX247+Urliste!$BD247+Urliste!$BJ247,"")</f>
        <v/>
      </c>
      <c r="J250" s="36" t="str">
        <f>IF(OR(D250="m",D250="w"),Urliste!$I247+Urliste!$O247+Urliste!$U247+Urliste!$AA247+Urliste!$AG247+Urliste!$AM247+Urliste!$AS247+Urliste!$AY247+Urliste!$BE247+Urliste!$BK247,"")</f>
        <v/>
      </c>
      <c r="K250" s="35"/>
      <c r="L250" s="40" t="str">
        <f>IF(E250="","",IF($D250="m",VLOOKUP(E250,'RW-&gt;SW'!$A$4:$G$44,2,TRUE),VLOOKUP(E250,'RW-&gt;SW'!$H$4:$N$44,2,TRUE)))</f>
        <v/>
      </c>
      <c r="M250" s="35" t="str">
        <f>IF(F250="","",IF($D250="m",VLOOKUP(F250,'RW-&gt;SW'!$A$4:$G$44,3,TRUE),VLOOKUP(F250,'RW-&gt;SW'!$H$4:$N$44,3,TRUE)))</f>
        <v/>
      </c>
      <c r="N250" s="35" t="str">
        <f>IF(G250="","",IF($D250="m",VLOOKUP(G250,'RW-&gt;SW'!$A$4:$G$44,4,TRUE),VLOOKUP(G250,'RW-&gt;SW'!$H$4:$N$44,4,TRUE)))</f>
        <v/>
      </c>
      <c r="O250" s="35" t="str">
        <f>IF(H250="","",IF($D250="m",VLOOKUP(H250,'RW-&gt;SW'!$A$4:$G$44,5,TRUE),VLOOKUP(H250,'RW-&gt;SW'!$H$4:$N$44,5,TRUE)))</f>
        <v/>
      </c>
      <c r="P250" s="35" t="str">
        <f>IF(I250="","",IF($D250="m",VLOOKUP(I250,'RW-&gt;SW'!$A$4:$G$44,6,TRUE),VLOOKUP(I250,'RW-&gt;SW'!$H$4:$N$44,6,TRUE)))</f>
        <v/>
      </c>
      <c r="Q250" s="36" t="str">
        <f>IF(J250="","",IF($D250="m",VLOOKUP(J250,'RW-&gt;SW'!$A$4:$G$44,7,TRUE),VLOOKUP(J250,'RW-&gt;SW'!$H$4:$N$44,7,TRUE)))</f>
        <v/>
      </c>
      <c r="R250" s="40" t="str">
        <f t="shared" si="9"/>
        <v/>
      </c>
      <c r="S250" s="36" t="str">
        <f>IF(R250="","",VLOOKUP($R250,'RW-&gt;SW'!$P$3:$Q$46,2,TRUE))</f>
        <v/>
      </c>
      <c r="T250" s="89" t="str">
        <f>IF(ISERROR('Berechnung TYP'!Q246)=TRUE,"",'Berechnung TYP'!Q246)</f>
        <v/>
      </c>
      <c r="U250" s="35" t="str">
        <f>IF(ISERROR('Berechnung TYP'!G246)=TRUE,"",'Berechnung TYP'!G246)</f>
        <v/>
      </c>
      <c r="V250" s="35" t="str">
        <f>IF(ISERROR('Berechnung TYP'!H246)=TRUE,"",'Berechnung TYP'!H246)</f>
        <v/>
      </c>
      <c r="W250" s="36" t="str">
        <f>IF(ISERROR('Berechnung TYP'!I246)=TRUE,"",'Berechnung TYP'!I246)</f>
        <v/>
      </c>
      <c r="X250" s="70"/>
    </row>
    <row r="251" spans="1:24" x14ac:dyDescent="0.25">
      <c r="A251" s="45">
        <v>243</v>
      </c>
      <c r="B251" s="40" t="str">
        <f>IF(Urliste!B248&lt;&gt;0,Urliste!B248,"")</f>
        <v/>
      </c>
      <c r="C251" s="45" t="str">
        <f t="shared" si="10"/>
        <v/>
      </c>
      <c r="D251" s="45" t="str">
        <f>IF(Urliste!C248&lt;&gt;0,Urliste!C248,"")</f>
        <v/>
      </c>
      <c r="E251" s="40" t="str">
        <f>IF(OR(D251="m",D251="w"),Urliste!$D248+Urliste!$J248+Urliste!$P248+Urliste!$V248+Urliste!$AB248+Urliste!$AH248+Urliste!$AN248+Urliste!$AT248+Urliste!$AZ248+Urliste!$BF248,"")</f>
        <v/>
      </c>
      <c r="F251" s="35" t="str">
        <f>IF(OR(D251="m",D251="w"),Urliste!$E248+Urliste!$K248+Urliste!$Q248+Urliste!$W248+Urliste!$AC248+Urliste!$AI248+Urliste!$AO248+Urliste!$AU248+Urliste!$BA248+Urliste!$BG248,"")</f>
        <v/>
      </c>
      <c r="G251" s="35" t="str">
        <f>IF(OR(D251="m",D251="w"),Urliste!$F248+Urliste!$L248+Urliste!$R248+Urliste!$X248+Urliste!$AD248+Urliste!$AJ248+Urliste!$AP248+Urliste!$AV248+Urliste!$BB248+Urliste!$BH248,"")</f>
        <v/>
      </c>
      <c r="H251" s="35" t="str">
        <f>IF(OR(D251="m",D251="w"),Urliste!$G248+Urliste!$M248+Urliste!$S248+Urliste!$Y248+Urliste!$AE248+Urliste!$AK248+Urliste!$AQ248+Urliste!$AW248+Urliste!$BC248+Urliste!$BI248,"")</f>
        <v/>
      </c>
      <c r="I251" s="35" t="str">
        <f>IF(OR(D251="m",D251="w"),Urliste!$H248+Urliste!$N248+Urliste!$T248+Urliste!$Z248+Urliste!$AF248+Urliste!$AL248+Urliste!$AR248+Urliste!$AX248+Urliste!$BD248+Urliste!$BJ248,"")</f>
        <v/>
      </c>
      <c r="J251" s="36" t="str">
        <f>IF(OR(D251="m",D251="w"),Urliste!$I248+Urliste!$O248+Urliste!$U248+Urliste!$AA248+Urliste!$AG248+Urliste!$AM248+Urliste!$AS248+Urliste!$AY248+Urliste!$BE248+Urliste!$BK248,"")</f>
        <v/>
      </c>
      <c r="K251" s="35"/>
      <c r="L251" s="40" t="str">
        <f>IF(E251="","",IF($D251="m",VLOOKUP(E251,'RW-&gt;SW'!$A$4:$G$44,2,TRUE),VLOOKUP(E251,'RW-&gt;SW'!$H$4:$N$44,2,TRUE)))</f>
        <v/>
      </c>
      <c r="M251" s="35" t="str">
        <f>IF(F251="","",IF($D251="m",VLOOKUP(F251,'RW-&gt;SW'!$A$4:$G$44,3,TRUE),VLOOKUP(F251,'RW-&gt;SW'!$H$4:$N$44,3,TRUE)))</f>
        <v/>
      </c>
      <c r="N251" s="35" t="str">
        <f>IF(G251="","",IF($D251="m",VLOOKUP(G251,'RW-&gt;SW'!$A$4:$G$44,4,TRUE),VLOOKUP(G251,'RW-&gt;SW'!$H$4:$N$44,4,TRUE)))</f>
        <v/>
      </c>
      <c r="O251" s="35" t="str">
        <f>IF(H251="","",IF($D251="m",VLOOKUP(H251,'RW-&gt;SW'!$A$4:$G$44,5,TRUE),VLOOKUP(H251,'RW-&gt;SW'!$H$4:$N$44,5,TRUE)))</f>
        <v/>
      </c>
      <c r="P251" s="35" t="str">
        <f>IF(I251="","",IF($D251="m",VLOOKUP(I251,'RW-&gt;SW'!$A$4:$G$44,6,TRUE),VLOOKUP(I251,'RW-&gt;SW'!$H$4:$N$44,6,TRUE)))</f>
        <v/>
      </c>
      <c r="Q251" s="36" t="str">
        <f>IF(J251="","",IF($D251="m",VLOOKUP(J251,'RW-&gt;SW'!$A$4:$G$44,7,TRUE),VLOOKUP(J251,'RW-&gt;SW'!$H$4:$N$44,7,TRUE)))</f>
        <v/>
      </c>
      <c r="R251" s="40" t="str">
        <f t="shared" si="9"/>
        <v/>
      </c>
      <c r="S251" s="36" t="str">
        <f>IF(R251="","",VLOOKUP($R251,'RW-&gt;SW'!$P$3:$Q$46,2,TRUE))</f>
        <v/>
      </c>
      <c r="T251" s="89" t="str">
        <f>IF(ISERROR('Berechnung TYP'!Q247)=TRUE,"",'Berechnung TYP'!Q247)</f>
        <v/>
      </c>
      <c r="U251" s="35" t="str">
        <f>IF(ISERROR('Berechnung TYP'!G247)=TRUE,"",'Berechnung TYP'!G247)</f>
        <v/>
      </c>
      <c r="V251" s="35" t="str">
        <f>IF(ISERROR('Berechnung TYP'!H247)=TRUE,"",'Berechnung TYP'!H247)</f>
        <v/>
      </c>
      <c r="W251" s="36" t="str">
        <f>IF(ISERROR('Berechnung TYP'!I247)=TRUE,"",'Berechnung TYP'!I247)</f>
        <v/>
      </c>
      <c r="X251" s="70"/>
    </row>
    <row r="252" spans="1:24" x14ac:dyDescent="0.25">
      <c r="A252" s="45">
        <v>244</v>
      </c>
      <c r="B252" s="40" t="str">
        <f>IF(Urliste!B249&lt;&gt;0,Urliste!B249,"")</f>
        <v/>
      </c>
      <c r="C252" s="45" t="str">
        <f t="shared" si="10"/>
        <v/>
      </c>
      <c r="D252" s="45" t="str">
        <f>IF(Urliste!C249&lt;&gt;0,Urliste!C249,"")</f>
        <v/>
      </c>
      <c r="E252" s="40" t="str">
        <f>IF(OR(D252="m",D252="w"),Urliste!$D249+Urliste!$J249+Urliste!$P249+Urliste!$V249+Urliste!$AB249+Urliste!$AH249+Urliste!$AN249+Urliste!$AT249+Urliste!$AZ249+Urliste!$BF249,"")</f>
        <v/>
      </c>
      <c r="F252" s="35" t="str">
        <f>IF(OR(D252="m",D252="w"),Urliste!$E249+Urliste!$K249+Urliste!$Q249+Urliste!$W249+Urliste!$AC249+Urliste!$AI249+Urliste!$AO249+Urliste!$AU249+Urliste!$BA249+Urliste!$BG249,"")</f>
        <v/>
      </c>
      <c r="G252" s="35" t="str">
        <f>IF(OR(D252="m",D252="w"),Urliste!$F249+Urliste!$L249+Urliste!$R249+Urliste!$X249+Urliste!$AD249+Urliste!$AJ249+Urliste!$AP249+Urliste!$AV249+Urliste!$BB249+Urliste!$BH249,"")</f>
        <v/>
      </c>
      <c r="H252" s="35" t="str">
        <f>IF(OR(D252="m",D252="w"),Urliste!$G249+Urliste!$M249+Urliste!$S249+Urliste!$Y249+Urliste!$AE249+Urliste!$AK249+Urliste!$AQ249+Urliste!$AW249+Urliste!$BC249+Urliste!$BI249,"")</f>
        <v/>
      </c>
      <c r="I252" s="35" t="str">
        <f>IF(OR(D252="m",D252="w"),Urliste!$H249+Urliste!$N249+Urliste!$T249+Urliste!$Z249+Urliste!$AF249+Urliste!$AL249+Urliste!$AR249+Urliste!$AX249+Urliste!$BD249+Urliste!$BJ249,"")</f>
        <v/>
      </c>
      <c r="J252" s="36" t="str">
        <f>IF(OR(D252="m",D252="w"),Urliste!$I249+Urliste!$O249+Urliste!$U249+Urliste!$AA249+Urliste!$AG249+Urliste!$AM249+Urliste!$AS249+Urliste!$AY249+Urliste!$BE249+Urliste!$BK249,"")</f>
        <v/>
      </c>
      <c r="K252" s="35"/>
      <c r="L252" s="40" t="str">
        <f>IF(E252="","",IF($D252="m",VLOOKUP(E252,'RW-&gt;SW'!$A$4:$G$44,2,TRUE),VLOOKUP(E252,'RW-&gt;SW'!$H$4:$N$44,2,TRUE)))</f>
        <v/>
      </c>
      <c r="M252" s="35" t="str">
        <f>IF(F252="","",IF($D252="m",VLOOKUP(F252,'RW-&gt;SW'!$A$4:$G$44,3,TRUE),VLOOKUP(F252,'RW-&gt;SW'!$H$4:$N$44,3,TRUE)))</f>
        <v/>
      </c>
      <c r="N252" s="35" t="str">
        <f>IF(G252="","",IF($D252="m",VLOOKUP(G252,'RW-&gt;SW'!$A$4:$G$44,4,TRUE),VLOOKUP(G252,'RW-&gt;SW'!$H$4:$N$44,4,TRUE)))</f>
        <v/>
      </c>
      <c r="O252" s="35" t="str">
        <f>IF(H252="","",IF($D252="m",VLOOKUP(H252,'RW-&gt;SW'!$A$4:$G$44,5,TRUE),VLOOKUP(H252,'RW-&gt;SW'!$H$4:$N$44,5,TRUE)))</f>
        <v/>
      </c>
      <c r="P252" s="35" t="str">
        <f>IF(I252="","",IF($D252="m",VLOOKUP(I252,'RW-&gt;SW'!$A$4:$G$44,6,TRUE),VLOOKUP(I252,'RW-&gt;SW'!$H$4:$N$44,6,TRUE)))</f>
        <v/>
      </c>
      <c r="Q252" s="36" t="str">
        <f>IF(J252="","",IF($D252="m",VLOOKUP(J252,'RW-&gt;SW'!$A$4:$G$44,7,TRUE),VLOOKUP(J252,'RW-&gt;SW'!$H$4:$N$44,7,TRUE)))</f>
        <v/>
      </c>
      <c r="R252" s="40" t="str">
        <f t="shared" si="9"/>
        <v/>
      </c>
      <c r="S252" s="36" t="str">
        <f>IF(R252="","",VLOOKUP($R252,'RW-&gt;SW'!$P$3:$Q$46,2,TRUE))</f>
        <v/>
      </c>
      <c r="T252" s="89" t="str">
        <f>IF(ISERROR('Berechnung TYP'!Q248)=TRUE,"",'Berechnung TYP'!Q248)</f>
        <v/>
      </c>
      <c r="U252" s="35" t="str">
        <f>IF(ISERROR('Berechnung TYP'!G248)=TRUE,"",'Berechnung TYP'!G248)</f>
        <v/>
      </c>
      <c r="V252" s="35" t="str">
        <f>IF(ISERROR('Berechnung TYP'!H248)=TRUE,"",'Berechnung TYP'!H248)</f>
        <v/>
      </c>
      <c r="W252" s="36" t="str">
        <f>IF(ISERROR('Berechnung TYP'!I248)=TRUE,"",'Berechnung TYP'!I248)</f>
        <v/>
      </c>
      <c r="X252" s="70"/>
    </row>
    <row r="253" spans="1:24" x14ac:dyDescent="0.25">
      <c r="A253" s="45">
        <v>245</v>
      </c>
      <c r="B253" s="40" t="str">
        <f>IF(Urliste!B250&lt;&gt;0,Urliste!B250,"")</f>
        <v/>
      </c>
      <c r="C253" s="45" t="str">
        <f t="shared" si="10"/>
        <v/>
      </c>
      <c r="D253" s="45" t="str">
        <f>IF(Urliste!C250&lt;&gt;0,Urliste!C250,"")</f>
        <v/>
      </c>
      <c r="E253" s="40" t="str">
        <f>IF(OR(D253="m",D253="w"),Urliste!$D250+Urliste!$J250+Urliste!$P250+Urliste!$V250+Urliste!$AB250+Urliste!$AH250+Urliste!$AN250+Urliste!$AT250+Urliste!$AZ250+Urliste!$BF250,"")</f>
        <v/>
      </c>
      <c r="F253" s="35" t="str">
        <f>IF(OR(D253="m",D253="w"),Urliste!$E250+Urliste!$K250+Urliste!$Q250+Urliste!$W250+Urliste!$AC250+Urliste!$AI250+Urliste!$AO250+Urliste!$AU250+Urliste!$BA250+Urliste!$BG250,"")</f>
        <v/>
      </c>
      <c r="G253" s="35" t="str">
        <f>IF(OR(D253="m",D253="w"),Urliste!$F250+Urliste!$L250+Urliste!$R250+Urliste!$X250+Urliste!$AD250+Urliste!$AJ250+Urliste!$AP250+Urliste!$AV250+Urliste!$BB250+Urliste!$BH250,"")</f>
        <v/>
      </c>
      <c r="H253" s="35" t="str">
        <f>IF(OR(D253="m",D253="w"),Urliste!$G250+Urliste!$M250+Urliste!$S250+Urliste!$Y250+Urliste!$AE250+Urliste!$AK250+Urliste!$AQ250+Urliste!$AW250+Urliste!$BC250+Urliste!$BI250,"")</f>
        <v/>
      </c>
      <c r="I253" s="35" t="str">
        <f>IF(OR(D253="m",D253="w"),Urliste!$H250+Urliste!$N250+Urliste!$T250+Urliste!$Z250+Urliste!$AF250+Urliste!$AL250+Urliste!$AR250+Urliste!$AX250+Urliste!$BD250+Urliste!$BJ250,"")</f>
        <v/>
      </c>
      <c r="J253" s="36" t="str">
        <f>IF(OR(D253="m",D253="w"),Urliste!$I250+Urliste!$O250+Urliste!$U250+Urliste!$AA250+Urliste!$AG250+Urliste!$AM250+Urliste!$AS250+Urliste!$AY250+Urliste!$BE250+Urliste!$BK250,"")</f>
        <v/>
      </c>
      <c r="K253" s="35"/>
      <c r="L253" s="40" t="str">
        <f>IF(E253="","",IF($D253="m",VLOOKUP(E253,'RW-&gt;SW'!$A$4:$G$44,2,TRUE),VLOOKUP(E253,'RW-&gt;SW'!$H$4:$N$44,2,TRUE)))</f>
        <v/>
      </c>
      <c r="M253" s="35" t="str">
        <f>IF(F253="","",IF($D253="m",VLOOKUP(F253,'RW-&gt;SW'!$A$4:$G$44,3,TRUE),VLOOKUP(F253,'RW-&gt;SW'!$H$4:$N$44,3,TRUE)))</f>
        <v/>
      </c>
      <c r="N253" s="35" t="str">
        <f>IF(G253="","",IF($D253="m",VLOOKUP(G253,'RW-&gt;SW'!$A$4:$G$44,4,TRUE),VLOOKUP(G253,'RW-&gt;SW'!$H$4:$N$44,4,TRUE)))</f>
        <v/>
      </c>
      <c r="O253" s="35" t="str">
        <f>IF(H253="","",IF($D253="m",VLOOKUP(H253,'RW-&gt;SW'!$A$4:$G$44,5,TRUE),VLOOKUP(H253,'RW-&gt;SW'!$H$4:$N$44,5,TRUE)))</f>
        <v/>
      </c>
      <c r="P253" s="35" t="str">
        <f>IF(I253="","",IF($D253="m",VLOOKUP(I253,'RW-&gt;SW'!$A$4:$G$44,6,TRUE),VLOOKUP(I253,'RW-&gt;SW'!$H$4:$N$44,6,TRUE)))</f>
        <v/>
      </c>
      <c r="Q253" s="36" t="str">
        <f>IF(J253="","",IF($D253="m",VLOOKUP(J253,'RW-&gt;SW'!$A$4:$G$44,7,TRUE),VLOOKUP(J253,'RW-&gt;SW'!$H$4:$N$44,7,TRUE)))</f>
        <v/>
      </c>
      <c r="R253" s="40" t="str">
        <f t="shared" si="9"/>
        <v/>
      </c>
      <c r="S253" s="36" t="str">
        <f>IF(R253="","",VLOOKUP($R253,'RW-&gt;SW'!$P$3:$Q$46,2,TRUE))</f>
        <v/>
      </c>
      <c r="T253" s="89" t="str">
        <f>IF(ISERROR('Berechnung TYP'!Q249)=TRUE,"",'Berechnung TYP'!Q249)</f>
        <v/>
      </c>
      <c r="U253" s="35" t="str">
        <f>IF(ISERROR('Berechnung TYP'!G249)=TRUE,"",'Berechnung TYP'!G249)</f>
        <v/>
      </c>
      <c r="V253" s="35" t="str">
        <f>IF(ISERROR('Berechnung TYP'!H249)=TRUE,"",'Berechnung TYP'!H249)</f>
        <v/>
      </c>
      <c r="W253" s="36" t="str">
        <f>IF(ISERROR('Berechnung TYP'!I249)=TRUE,"",'Berechnung TYP'!I249)</f>
        <v/>
      </c>
      <c r="X253" s="70"/>
    </row>
    <row r="254" spans="1:24" x14ac:dyDescent="0.25">
      <c r="A254" s="45">
        <v>246</v>
      </c>
      <c r="B254" s="40" t="str">
        <f>IF(Urliste!B251&lt;&gt;0,Urliste!B251,"")</f>
        <v/>
      </c>
      <c r="C254" s="45" t="str">
        <f t="shared" si="10"/>
        <v/>
      </c>
      <c r="D254" s="45" t="str">
        <f>IF(Urliste!C251&lt;&gt;0,Urliste!C251,"")</f>
        <v/>
      </c>
      <c r="E254" s="40" t="str">
        <f>IF(OR(D254="m",D254="w"),Urliste!$D251+Urliste!$J251+Urliste!$P251+Urliste!$V251+Urliste!$AB251+Urliste!$AH251+Urliste!$AN251+Urliste!$AT251+Urliste!$AZ251+Urliste!$BF251,"")</f>
        <v/>
      </c>
      <c r="F254" s="35" t="str">
        <f>IF(OR(D254="m",D254="w"),Urliste!$E251+Urliste!$K251+Urliste!$Q251+Urliste!$W251+Urliste!$AC251+Urliste!$AI251+Urliste!$AO251+Urliste!$AU251+Urliste!$BA251+Urliste!$BG251,"")</f>
        <v/>
      </c>
      <c r="G254" s="35" t="str">
        <f>IF(OR(D254="m",D254="w"),Urliste!$F251+Urliste!$L251+Urliste!$R251+Urliste!$X251+Urliste!$AD251+Urliste!$AJ251+Urliste!$AP251+Urliste!$AV251+Urliste!$BB251+Urliste!$BH251,"")</f>
        <v/>
      </c>
      <c r="H254" s="35" t="str">
        <f>IF(OR(D254="m",D254="w"),Urliste!$G251+Urliste!$M251+Urliste!$S251+Urliste!$Y251+Urliste!$AE251+Urliste!$AK251+Urliste!$AQ251+Urliste!$AW251+Urliste!$BC251+Urliste!$BI251,"")</f>
        <v/>
      </c>
      <c r="I254" s="35" t="str">
        <f>IF(OR(D254="m",D254="w"),Urliste!$H251+Urliste!$N251+Urliste!$T251+Urliste!$Z251+Urliste!$AF251+Urliste!$AL251+Urliste!$AR251+Urliste!$AX251+Urliste!$BD251+Urliste!$BJ251,"")</f>
        <v/>
      </c>
      <c r="J254" s="36" t="str">
        <f>IF(OR(D254="m",D254="w"),Urliste!$I251+Urliste!$O251+Urliste!$U251+Urliste!$AA251+Urliste!$AG251+Urliste!$AM251+Urliste!$AS251+Urliste!$AY251+Urliste!$BE251+Urliste!$BK251,"")</f>
        <v/>
      </c>
      <c r="K254" s="35"/>
      <c r="L254" s="40" t="str">
        <f>IF(E254="","",IF($D254="m",VLOOKUP(E254,'RW-&gt;SW'!$A$4:$G$44,2,TRUE),VLOOKUP(E254,'RW-&gt;SW'!$H$4:$N$44,2,TRUE)))</f>
        <v/>
      </c>
      <c r="M254" s="35" t="str">
        <f>IF(F254="","",IF($D254="m",VLOOKUP(F254,'RW-&gt;SW'!$A$4:$G$44,3,TRUE),VLOOKUP(F254,'RW-&gt;SW'!$H$4:$N$44,3,TRUE)))</f>
        <v/>
      </c>
      <c r="N254" s="35" t="str">
        <f>IF(G254="","",IF($D254="m",VLOOKUP(G254,'RW-&gt;SW'!$A$4:$G$44,4,TRUE),VLOOKUP(G254,'RW-&gt;SW'!$H$4:$N$44,4,TRUE)))</f>
        <v/>
      </c>
      <c r="O254" s="35" t="str">
        <f>IF(H254="","",IF($D254="m",VLOOKUP(H254,'RW-&gt;SW'!$A$4:$G$44,5,TRUE),VLOOKUP(H254,'RW-&gt;SW'!$H$4:$N$44,5,TRUE)))</f>
        <v/>
      </c>
      <c r="P254" s="35" t="str">
        <f>IF(I254="","",IF($D254="m",VLOOKUP(I254,'RW-&gt;SW'!$A$4:$G$44,6,TRUE),VLOOKUP(I254,'RW-&gt;SW'!$H$4:$N$44,6,TRUE)))</f>
        <v/>
      </c>
      <c r="Q254" s="36" t="str">
        <f>IF(J254="","",IF($D254="m",VLOOKUP(J254,'RW-&gt;SW'!$A$4:$G$44,7,TRUE),VLOOKUP(J254,'RW-&gt;SW'!$H$4:$N$44,7,TRUE)))</f>
        <v/>
      </c>
      <c r="R254" s="40" t="str">
        <f t="shared" si="9"/>
        <v/>
      </c>
      <c r="S254" s="36" t="str">
        <f>IF(R254="","",VLOOKUP($R254,'RW-&gt;SW'!$P$3:$Q$46,2,TRUE))</f>
        <v/>
      </c>
      <c r="T254" s="89" t="str">
        <f>IF(ISERROR('Berechnung TYP'!Q250)=TRUE,"",'Berechnung TYP'!Q250)</f>
        <v/>
      </c>
      <c r="U254" s="35" t="str">
        <f>IF(ISERROR('Berechnung TYP'!G250)=TRUE,"",'Berechnung TYP'!G250)</f>
        <v/>
      </c>
      <c r="V254" s="35" t="str">
        <f>IF(ISERROR('Berechnung TYP'!H250)=TRUE,"",'Berechnung TYP'!H250)</f>
        <v/>
      </c>
      <c r="W254" s="36" t="str">
        <f>IF(ISERROR('Berechnung TYP'!I250)=TRUE,"",'Berechnung TYP'!I250)</f>
        <v/>
      </c>
      <c r="X254" s="70"/>
    </row>
    <row r="255" spans="1:24" x14ac:dyDescent="0.25">
      <c r="A255" s="45">
        <v>247</v>
      </c>
      <c r="B255" s="40" t="str">
        <f>IF(Urliste!B252&lt;&gt;0,Urliste!B252,"")</f>
        <v/>
      </c>
      <c r="C255" s="45" t="str">
        <f t="shared" si="10"/>
        <v/>
      </c>
      <c r="D255" s="45" t="str">
        <f>IF(Urliste!C252&lt;&gt;0,Urliste!C252,"")</f>
        <v/>
      </c>
      <c r="E255" s="40" t="str">
        <f>IF(OR(D255="m",D255="w"),Urliste!$D252+Urliste!$J252+Urliste!$P252+Urliste!$V252+Urliste!$AB252+Urliste!$AH252+Urliste!$AN252+Urliste!$AT252+Urliste!$AZ252+Urliste!$BF252,"")</f>
        <v/>
      </c>
      <c r="F255" s="35" t="str">
        <f>IF(OR(D255="m",D255="w"),Urliste!$E252+Urliste!$K252+Urliste!$Q252+Urliste!$W252+Urliste!$AC252+Urliste!$AI252+Urliste!$AO252+Urliste!$AU252+Urliste!$BA252+Urliste!$BG252,"")</f>
        <v/>
      </c>
      <c r="G255" s="35" t="str">
        <f>IF(OR(D255="m",D255="w"),Urliste!$F252+Urliste!$L252+Urliste!$R252+Urliste!$X252+Urliste!$AD252+Urliste!$AJ252+Urliste!$AP252+Urliste!$AV252+Urliste!$BB252+Urliste!$BH252,"")</f>
        <v/>
      </c>
      <c r="H255" s="35" t="str">
        <f>IF(OR(D255="m",D255="w"),Urliste!$G252+Urliste!$M252+Urliste!$S252+Urliste!$Y252+Urliste!$AE252+Urliste!$AK252+Urliste!$AQ252+Urliste!$AW252+Urliste!$BC252+Urliste!$BI252,"")</f>
        <v/>
      </c>
      <c r="I255" s="35" t="str">
        <f>IF(OR(D255="m",D255="w"),Urliste!$H252+Urliste!$N252+Urliste!$T252+Urliste!$Z252+Urliste!$AF252+Urliste!$AL252+Urliste!$AR252+Urliste!$AX252+Urliste!$BD252+Urliste!$BJ252,"")</f>
        <v/>
      </c>
      <c r="J255" s="36" t="str">
        <f>IF(OR(D255="m",D255="w"),Urliste!$I252+Urliste!$O252+Urliste!$U252+Urliste!$AA252+Urliste!$AG252+Urliste!$AM252+Urliste!$AS252+Urliste!$AY252+Urliste!$BE252+Urliste!$BK252,"")</f>
        <v/>
      </c>
      <c r="K255" s="35"/>
      <c r="L255" s="40" t="str">
        <f>IF(E255="","",IF($D255="m",VLOOKUP(E255,'RW-&gt;SW'!$A$4:$G$44,2,TRUE),VLOOKUP(E255,'RW-&gt;SW'!$H$4:$N$44,2,TRUE)))</f>
        <v/>
      </c>
      <c r="M255" s="35" t="str">
        <f>IF(F255="","",IF($D255="m",VLOOKUP(F255,'RW-&gt;SW'!$A$4:$G$44,3,TRUE),VLOOKUP(F255,'RW-&gt;SW'!$H$4:$N$44,3,TRUE)))</f>
        <v/>
      </c>
      <c r="N255" s="35" t="str">
        <f>IF(G255="","",IF($D255="m",VLOOKUP(G255,'RW-&gt;SW'!$A$4:$G$44,4,TRUE),VLOOKUP(G255,'RW-&gt;SW'!$H$4:$N$44,4,TRUE)))</f>
        <v/>
      </c>
      <c r="O255" s="35" t="str">
        <f>IF(H255="","",IF($D255="m",VLOOKUP(H255,'RW-&gt;SW'!$A$4:$G$44,5,TRUE),VLOOKUP(H255,'RW-&gt;SW'!$H$4:$N$44,5,TRUE)))</f>
        <v/>
      </c>
      <c r="P255" s="35" t="str">
        <f>IF(I255="","",IF($D255="m",VLOOKUP(I255,'RW-&gt;SW'!$A$4:$G$44,6,TRUE),VLOOKUP(I255,'RW-&gt;SW'!$H$4:$N$44,6,TRUE)))</f>
        <v/>
      </c>
      <c r="Q255" s="36" t="str">
        <f>IF(J255="","",IF($D255="m",VLOOKUP(J255,'RW-&gt;SW'!$A$4:$G$44,7,TRUE),VLOOKUP(J255,'RW-&gt;SW'!$H$4:$N$44,7,TRUE)))</f>
        <v/>
      </c>
      <c r="R255" s="40" t="str">
        <f t="shared" si="9"/>
        <v/>
      </c>
      <c r="S255" s="36" t="str">
        <f>IF(R255="","",VLOOKUP($R255,'RW-&gt;SW'!$P$3:$Q$46,2,TRUE))</f>
        <v/>
      </c>
      <c r="T255" s="89" t="str">
        <f>IF(ISERROR('Berechnung TYP'!Q251)=TRUE,"",'Berechnung TYP'!Q251)</f>
        <v/>
      </c>
      <c r="U255" s="35" t="str">
        <f>IF(ISERROR('Berechnung TYP'!G251)=TRUE,"",'Berechnung TYP'!G251)</f>
        <v/>
      </c>
      <c r="V255" s="35" t="str">
        <f>IF(ISERROR('Berechnung TYP'!H251)=TRUE,"",'Berechnung TYP'!H251)</f>
        <v/>
      </c>
      <c r="W255" s="36" t="str">
        <f>IF(ISERROR('Berechnung TYP'!I251)=TRUE,"",'Berechnung TYP'!I251)</f>
        <v/>
      </c>
      <c r="X255" s="70"/>
    </row>
    <row r="256" spans="1:24" x14ac:dyDescent="0.25">
      <c r="A256" s="45">
        <v>248</v>
      </c>
      <c r="B256" s="40" t="str">
        <f>IF(Urliste!B253&lt;&gt;0,Urliste!B253,"")</f>
        <v/>
      </c>
      <c r="C256" s="45" t="str">
        <f t="shared" si="10"/>
        <v/>
      </c>
      <c r="D256" s="45" t="str">
        <f>IF(Urliste!C253&lt;&gt;0,Urliste!C253,"")</f>
        <v/>
      </c>
      <c r="E256" s="40" t="str">
        <f>IF(OR(D256="m",D256="w"),Urliste!$D253+Urliste!$J253+Urliste!$P253+Urliste!$V253+Urliste!$AB253+Urliste!$AH253+Urliste!$AN253+Urliste!$AT253+Urliste!$AZ253+Urliste!$BF253,"")</f>
        <v/>
      </c>
      <c r="F256" s="35" t="str">
        <f>IF(OR(D256="m",D256="w"),Urliste!$E253+Urliste!$K253+Urliste!$Q253+Urliste!$W253+Urliste!$AC253+Urliste!$AI253+Urliste!$AO253+Urliste!$AU253+Urliste!$BA253+Urliste!$BG253,"")</f>
        <v/>
      </c>
      <c r="G256" s="35" t="str">
        <f>IF(OR(D256="m",D256="w"),Urliste!$F253+Urliste!$L253+Urliste!$R253+Urliste!$X253+Urliste!$AD253+Urliste!$AJ253+Urliste!$AP253+Urliste!$AV253+Urliste!$BB253+Urliste!$BH253,"")</f>
        <v/>
      </c>
      <c r="H256" s="35" t="str">
        <f>IF(OR(D256="m",D256="w"),Urliste!$G253+Urliste!$M253+Urliste!$S253+Urliste!$Y253+Urliste!$AE253+Urliste!$AK253+Urliste!$AQ253+Urliste!$AW253+Urliste!$BC253+Urliste!$BI253,"")</f>
        <v/>
      </c>
      <c r="I256" s="35" t="str">
        <f>IF(OR(D256="m",D256="w"),Urliste!$H253+Urliste!$N253+Urliste!$T253+Urliste!$Z253+Urliste!$AF253+Urliste!$AL253+Urliste!$AR253+Urliste!$AX253+Urliste!$BD253+Urliste!$BJ253,"")</f>
        <v/>
      </c>
      <c r="J256" s="36" t="str">
        <f>IF(OR(D256="m",D256="w"),Urliste!$I253+Urliste!$O253+Urliste!$U253+Urliste!$AA253+Urliste!$AG253+Urliste!$AM253+Urliste!$AS253+Urliste!$AY253+Urliste!$BE253+Urliste!$BK253,"")</f>
        <v/>
      </c>
      <c r="K256" s="35"/>
      <c r="L256" s="40" t="str">
        <f>IF(E256="","",IF($D256="m",VLOOKUP(E256,'RW-&gt;SW'!$A$4:$G$44,2,TRUE),VLOOKUP(E256,'RW-&gt;SW'!$H$4:$N$44,2,TRUE)))</f>
        <v/>
      </c>
      <c r="M256" s="35" t="str">
        <f>IF(F256="","",IF($D256="m",VLOOKUP(F256,'RW-&gt;SW'!$A$4:$G$44,3,TRUE),VLOOKUP(F256,'RW-&gt;SW'!$H$4:$N$44,3,TRUE)))</f>
        <v/>
      </c>
      <c r="N256" s="35" t="str">
        <f>IF(G256="","",IF($D256="m",VLOOKUP(G256,'RW-&gt;SW'!$A$4:$G$44,4,TRUE),VLOOKUP(G256,'RW-&gt;SW'!$H$4:$N$44,4,TRUE)))</f>
        <v/>
      </c>
      <c r="O256" s="35" t="str">
        <f>IF(H256="","",IF($D256="m",VLOOKUP(H256,'RW-&gt;SW'!$A$4:$G$44,5,TRUE),VLOOKUP(H256,'RW-&gt;SW'!$H$4:$N$44,5,TRUE)))</f>
        <v/>
      </c>
      <c r="P256" s="35" t="str">
        <f>IF(I256="","",IF($D256="m",VLOOKUP(I256,'RW-&gt;SW'!$A$4:$G$44,6,TRUE),VLOOKUP(I256,'RW-&gt;SW'!$H$4:$N$44,6,TRUE)))</f>
        <v/>
      </c>
      <c r="Q256" s="36" t="str">
        <f>IF(J256="","",IF($D256="m",VLOOKUP(J256,'RW-&gt;SW'!$A$4:$G$44,7,TRUE),VLOOKUP(J256,'RW-&gt;SW'!$H$4:$N$44,7,TRUE)))</f>
        <v/>
      </c>
      <c r="R256" s="40" t="str">
        <f t="shared" si="9"/>
        <v/>
      </c>
      <c r="S256" s="36" t="str">
        <f>IF(R256="","",VLOOKUP($R256,'RW-&gt;SW'!$P$3:$Q$46,2,TRUE))</f>
        <v/>
      </c>
      <c r="T256" s="89" t="str">
        <f>IF(ISERROR('Berechnung TYP'!Q252)=TRUE,"",'Berechnung TYP'!Q252)</f>
        <v/>
      </c>
      <c r="U256" s="35" t="str">
        <f>IF(ISERROR('Berechnung TYP'!G252)=TRUE,"",'Berechnung TYP'!G252)</f>
        <v/>
      </c>
      <c r="V256" s="35" t="str">
        <f>IF(ISERROR('Berechnung TYP'!H252)=TRUE,"",'Berechnung TYP'!H252)</f>
        <v/>
      </c>
      <c r="W256" s="36" t="str">
        <f>IF(ISERROR('Berechnung TYP'!I252)=TRUE,"",'Berechnung TYP'!I252)</f>
        <v/>
      </c>
      <c r="X256" s="70"/>
    </row>
    <row r="257" spans="1:24" x14ac:dyDescent="0.25">
      <c r="A257" s="45">
        <v>249</v>
      </c>
      <c r="B257" s="40" t="str">
        <f>IF(Urliste!B254&lt;&gt;0,Urliste!B254,"")</f>
        <v/>
      </c>
      <c r="C257" s="45" t="str">
        <f t="shared" si="10"/>
        <v/>
      </c>
      <c r="D257" s="45" t="str">
        <f>IF(Urliste!C254&lt;&gt;0,Urliste!C254,"")</f>
        <v/>
      </c>
      <c r="E257" s="40" t="str">
        <f>IF(OR(D257="m",D257="w"),Urliste!$D254+Urliste!$J254+Urliste!$P254+Urliste!$V254+Urliste!$AB254+Urliste!$AH254+Urliste!$AN254+Urliste!$AT254+Urliste!$AZ254+Urliste!$BF254,"")</f>
        <v/>
      </c>
      <c r="F257" s="35" t="str">
        <f>IF(OR(D257="m",D257="w"),Urliste!$E254+Urliste!$K254+Urliste!$Q254+Urliste!$W254+Urliste!$AC254+Urliste!$AI254+Urliste!$AO254+Urliste!$AU254+Urliste!$BA254+Urliste!$BG254,"")</f>
        <v/>
      </c>
      <c r="G257" s="35" t="str">
        <f>IF(OR(D257="m",D257="w"),Urliste!$F254+Urliste!$L254+Urliste!$R254+Urliste!$X254+Urliste!$AD254+Urliste!$AJ254+Urliste!$AP254+Urliste!$AV254+Urliste!$BB254+Urliste!$BH254,"")</f>
        <v/>
      </c>
      <c r="H257" s="35" t="str">
        <f>IF(OR(D257="m",D257="w"),Urliste!$G254+Urliste!$M254+Urliste!$S254+Urliste!$Y254+Urliste!$AE254+Urliste!$AK254+Urliste!$AQ254+Urliste!$AW254+Urliste!$BC254+Urliste!$BI254,"")</f>
        <v/>
      </c>
      <c r="I257" s="35" t="str">
        <f>IF(OR(D257="m",D257="w"),Urliste!$H254+Urliste!$N254+Urliste!$T254+Urliste!$Z254+Urliste!$AF254+Urliste!$AL254+Urliste!$AR254+Urliste!$AX254+Urliste!$BD254+Urliste!$BJ254,"")</f>
        <v/>
      </c>
      <c r="J257" s="36" t="str">
        <f>IF(OR(D257="m",D257="w"),Urliste!$I254+Urliste!$O254+Urliste!$U254+Urliste!$AA254+Urliste!$AG254+Urliste!$AM254+Urliste!$AS254+Urliste!$AY254+Urliste!$BE254+Urliste!$BK254,"")</f>
        <v/>
      </c>
      <c r="K257" s="35"/>
      <c r="L257" s="40" t="str">
        <f>IF(E257="","",IF($D257="m",VLOOKUP(E257,'RW-&gt;SW'!$A$4:$G$44,2,TRUE),VLOOKUP(E257,'RW-&gt;SW'!$H$4:$N$44,2,TRUE)))</f>
        <v/>
      </c>
      <c r="M257" s="35" t="str">
        <f>IF(F257="","",IF($D257="m",VLOOKUP(F257,'RW-&gt;SW'!$A$4:$G$44,3,TRUE),VLOOKUP(F257,'RW-&gt;SW'!$H$4:$N$44,3,TRUE)))</f>
        <v/>
      </c>
      <c r="N257" s="35" t="str">
        <f>IF(G257="","",IF($D257="m",VLOOKUP(G257,'RW-&gt;SW'!$A$4:$G$44,4,TRUE),VLOOKUP(G257,'RW-&gt;SW'!$H$4:$N$44,4,TRUE)))</f>
        <v/>
      </c>
      <c r="O257" s="35" t="str">
        <f>IF(H257="","",IF($D257="m",VLOOKUP(H257,'RW-&gt;SW'!$A$4:$G$44,5,TRUE),VLOOKUP(H257,'RW-&gt;SW'!$H$4:$N$44,5,TRUE)))</f>
        <v/>
      </c>
      <c r="P257" s="35" t="str">
        <f>IF(I257="","",IF($D257="m",VLOOKUP(I257,'RW-&gt;SW'!$A$4:$G$44,6,TRUE),VLOOKUP(I257,'RW-&gt;SW'!$H$4:$N$44,6,TRUE)))</f>
        <v/>
      </c>
      <c r="Q257" s="36" t="str">
        <f>IF(J257="","",IF($D257="m",VLOOKUP(J257,'RW-&gt;SW'!$A$4:$G$44,7,TRUE),VLOOKUP(J257,'RW-&gt;SW'!$H$4:$N$44,7,TRUE)))</f>
        <v/>
      </c>
      <c r="R257" s="40" t="str">
        <f t="shared" si="9"/>
        <v/>
      </c>
      <c r="S257" s="36" t="str">
        <f>IF(R257="","",VLOOKUP($R257,'RW-&gt;SW'!$P$3:$Q$46,2,TRUE))</f>
        <v/>
      </c>
      <c r="T257" s="89" t="str">
        <f>IF(ISERROR('Berechnung TYP'!Q253)=TRUE,"",'Berechnung TYP'!Q253)</f>
        <v/>
      </c>
      <c r="U257" s="35" t="str">
        <f>IF(ISERROR('Berechnung TYP'!G253)=TRUE,"",'Berechnung TYP'!G253)</f>
        <v/>
      </c>
      <c r="V257" s="35" t="str">
        <f>IF(ISERROR('Berechnung TYP'!H253)=TRUE,"",'Berechnung TYP'!H253)</f>
        <v/>
      </c>
      <c r="W257" s="36" t="str">
        <f>IF(ISERROR('Berechnung TYP'!I253)=TRUE,"",'Berechnung TYP'!I253)</f>
        <v/>
      </c>
      <c r="X257" s="70"/>
    </row>
    <row r="258" spans="1:24" x14ac:dyDescent="0.25">
      <c r="A258" s="45">
        <v>250</v>
      </c>
      <c r="B258" s="40" t="str">
        <f>IF(Urliste!B255&lt;&gt;0,Urliste!B255,"")</f>
        <v/>
      </c>
      <c r="C258" s="45" t="str">
        <f t="shared" si="10"/>
        <v/>
      </c>
      <c r="D258" s="45" t="str">
        <f>IF(Urliste!C255&lt;&gt;0,Urliste!C255,"")</f>
        <v/>
      </c>
      <c r="E258" s="40" t="str">
        <f>IF(OR(D258="m",D258="w"),Urliste!$D255+Urliste!$J255+Urliste!$P255+Urliste!$V255+Urliste!$AB255+Urliste!$AH255+Urliste!$AN255+Urliste!$AT255+Urliste!$AZ255+Urliste!$BF255,"")</f>
        <v/>
      </c>
      <c r="F258" s="35" t="str">
        <f>IF(OR(D258="m",D258="w"),Urliste!$E255+Urliste!$K255+Urliste!$Q255+Urliste!$W255+Urliste!$AC255+Urliste!$AI255+Urliste!$AO255+Urliste!$AU255+Urliste!$BA255+Urliste!$BG255,"")</f>
        <v/>
      </c>
      <c r="G258" s="35" t="str">
        <f>IF(OR(D258="m",D258="w"),Urliste!$F255+Urliste!$L255+Urliste!$R255+Urliste!$X255+Urliste!$AD255+Urliste!$AJ255+Urliste!$AP255+Urliste!$AV255+Urliste!$BB255+Urliste!$BH255,"")</f>
        <v/>
      </c>
      <c r="H258" s="35" t="str">
        <f>IF(OR(D258="m",D258="w"),Urliste!$G255+Urliste!$M255+Urliste!$S255+Urliste!$Y255+Urliste!$AE255+Urliste!$AK255+Urliste!$AQ255+Urliste!$AW255+Urliste!$BC255+Urliste!$BI255,"")</f>
        <v/>
      </c>
      <c r="I258" s="35" t="str">
        <f>IF(OR(D258="m",D258="w"),Urliste!$H255+Urliste!$N255+Urliste!$T255+Urliste!$Z255+Urliste!$AF255+Urliste!$AL255+Urliste!$AR255+Urliste!$AX255+Urliste!$BD255+Urliste!$BJ255,"")</f>
        <v/>
      </c>
      <c r="J258" s="36" t="str">
        <f>IF(OR(D258="m",D258="w"),Urliste!$I255+Urliste!$O255+Urliste!$U255+Urliste!$AA255+Urliste!$AG255+Urliste!$AM255+Urliste!$AS255+Urliste!$AY255+Urliste!$BE255+Urliste!$BK255,"")</f>
        <v/>
      </c>
      <c r="K258" s="35"/>
      <c r="L258" s="40" t="str">
        <f>IF(E258="","",IF($D258="m",VLOOKUP(E258,'RW-&gt;SW'!$A$4:$G$44,2,TRUE),VLOOKUP(E258,'RW-&gt;SW'!$H$4:$N$44,2,TRUE)))</f>
        <v/>
      </c>
      <c r="M258" s="35" t="str">
        <f>IF(F258="","",IF($D258="m",VLOOKUP(F258,'RW-&gt;SW'!$A$4:$G$44,3,TRUE),VLOOKUP(F258,'RW-&gt;SW'!$H$4:$N$44,3,TRUE)))</f>
        <v/>
      </c>
      <c r="N258" s="35" t="str">
        <f>IF(G258="","",IF($D258="m",VLOOKUP(G258,'RW-&gt;SW'!$A$4:$G$44,4,TRUE),VLOOKUP(G258,'RW-&gt;SW'!$H$4:$N$44,4,TRUE)))</f>
        <v/>
      </c>
      <c r="O258" s="35" t="str">
        <f>IF(H258="","",IF($D258="m",VLOOKUP(H258,'RW-&gt;SW'!$A$4:$G$44,5,TRUE),VLOOKUP(H258,'RW-&gt;SW'!$H$4:$N$44,5,TRUE)))</f>
        <v/>
      </c>
      <c r="P258" s="35" t="str">
        <f>IF(I258="","",IF($D258="m",VLOOKUP(I258,'RW-&gt;SW'!$A$4:$G$44,6,TRUE),VLOOKUP(I258,'RW-&gt;SW'!$H$4:$N$44,6,TRUE)))</f>
        <v/>
      </c>
      <c r="Q258" s="36" t="str">
        <f>IF(J258="","",IF($D258="m",VLOOKUP(J258,'RW-&gt;SW'!$A$4:$G$44,7,TRUE),VLOOKUP(J258,'RW-&gt;SW'!$H$4:$N$44,7,TRUE)))</f>
        <v/>
      </c>
      <c r="R258" s="40" t="str">
        <f t="shared" si="9"/>
        <v/>
      </c>
      <c r="S258" s="36" t="str">
        <f>IF(R258="","",VLOOKUP($R258,'RW-&gt;SW'!$P$3:$Q$46,2,TRUE))</f>
        <v/>
      </c>
      <c r="T258" s="89" t="str">
        <f>IF(ISERROR('Berechnung TYP'!Q254)=TRUE,"",'Berechnung TYP'!Q254)</f>
        <v/>
      </c>
      <c r="U258" s="35" t="str">
        <f>IF(ISERROR('Berechnung TYP'!G254)=TRUE,"",'Berechnung TYP'!G254)</f>
        <v/>
      </c>
      <c r="V258" s="35" t="str">
        <f>IF(ISERROR('Berechnung TYP'!H254)=TRUE,"",'Berechnung TYP'!H254)</f>
        <v/>
      </c>
      <c r="W258" s="36" t="str">
        <f>IF(ISERROR('Berechnung TYP'!I254)=TRUE,"",'Berechnung TYP'!I254)</f>
        <v/>
      </c>
      <c r="X258" s="70"/>
    </row>
    <row r="259" spans="1:24" x14ac:dyDescent="0.25">
      <c r="A259" s="45">
        <v>251</v>
      </c>
      <c r="B259" s="40" t="str">
        <f>IF(Urliste!B256&lt;&gt;0,Urliste!B256,"")</f>
        <v/>
      </c>
      <c r="C259" s="45" t="str">
        <f t="shared" si="10"/>
        <v/>
      </c>
      <c r="D259" s="45" t="str">
        <f>IF(Urliste!C256&lt;&gt;0,Urliste!C256,"")</f>
        <v/>
      </c>
      <c r="E259" s="40" t="str">
        <f>IF(OR(D259="m",D259="w"),Urliste!$D256+Urliste!$J256+Urliste!$P256+Urliste!$V256+Urliste!$AB256+Urliste!$AH256+Urliste!$AN256+Urliste!$AT256+Urliste!$AZ256+Urliste!$BF256,"")</f>
        <v/>
      </c>
      <c r="F259" s="35" t="str">
        <f>IF(OR(D259="m",D259="w"),Urliste!$E256+Urliste!$K256+Urliste!$Q256+Urliste!$W256+Urliste!$AC256+Urliste!$AI256+Urliste!$AO256+Urliste!$AU256+Urliste!$BA256+Urliste!$BG256,"")</f>
        <v/>
      </c>
      <c r="G259" s="35" t="str">
        <f>IF(OR(D259="m",D259="w"),Urliste!$F256+Urliste!$L256+Urliste!$R256+Urliste!$X256+Urliste!$AD256+Urliste!$AJ256+Urliste!$AP256+Urliste!$AV256+Urliste!$BB256+Urliste!$BH256,"")</f>
        <v/>
      </c>
      <c r="H259" s="35" t="str">
        <f>IF(OR(D259="m",D259="w"),Urliste!$G256+Urliste!$M256+Urliste!$S256+Urliste!$Y256+Urliste!$AE256+Urliste!$AK256+Urliste!$AQ256+Urliste!$AW256+Urliste!$BC256+Urliste!$BI256,"")</f>
        <v/>
      </c>
      <c r="I259" s="35" t="str">
        <f>IF(OR(D259="m",D259="w"),Urliste!$H256+Urliste!$N256+Urliste!$T256+Urliste!$Z256+Urliste!$AF256+Urliste!$AL256+Urliste!$AR256+Urliste!$AX256+Urliste!$BD256+Urliste!$BJ256,"")</f>
        <v/>
      </c>
      <c r="J259" s="36" t="str">
        <f>IF(OR(D259="m",D259="w"),Urliste!$I256+Urliste!$O256+Urliste!$U256+Urliste!$AA256+Urliste!$AG256+Urliste!$AM256+Urliste!$AS256+Urliste!$AY256+Urliste!$BE256+Urliste!$BK256,"")</f>
        <v/>
      </c>
      <c r="K259" s="35"/>
      <c r="L259" s="40" t="str">
        <f>IF(E259="","",IF($D259="m",VLOOKUP(E259,'RW-&gt;SW'!$A$4:$G$44,2,TRUE),VLOOKUP(E259,'RW-&gt;SW'!$H$4:$N$44,2,TRUE)))</f>
        <v/>
      </c>
      <c r="M259" s="35" t="str">
        <f>IF(F259="","",IF($D259="m",VLOOKUP(F259,'RW-&gt;SW'!$A$4:$G$44,3,TRUE),VLOOKUP(F259,'RW-&gt;SW'!$H$4:$N$44,3,TRUE)))</f>
        <v/>
      </c>
      <c r="N259" s="35" t="str">
        <f>IF(G259="","",IF($D259="m",VLOOKUP(G259,'RW-&gt;SW'!$A$4:$G$44,4,TRUE),VLOOKUP(G259,'RW-&gt;SW'!$H$4:$N$44,4,TRUE)))</f>
        <v/>
      </c>
      <c r="O259" s="35" t="str">
        <f>IF(H259="","",IF($D259="m",VLOOKUP(H259,'RW-&gt;SW'!$A$4:$G$44,5,TRUE),VLOOKUP(H259,'RW-&gt;SW'!$H$4:$N$44,5,TRUE)))</f>
        <v/>
      </c>
      <c r="P259" s="35" t="str">
        <f>IF(I259="","",IF($D259="m",VLOOKUP(I259,'RW-&gt;SW'!$A$4:$G$44,6,TRUE),VLOOKUP(I259,'RW-&gt;SW'!$H$4:$N$44,6,TRUE)))</f>
        <v/>
      </c>
      <c r="Q259" s="36" t="str">
        <f>IF(J259="","",IF($D259="m",VLOOKUP(J259,'RW-&gt;SW'!$A$4:$G$44,7,TRUE),VLOOKUP(J259,'RW-&gt;SW'!$H$4:$N$44,7,TRUE)))</f>
        <v/>
      </c>
      <c r="R259" s="40" t="str">
        <f t="shared" si="9"/>
        <v/>
      </c>
      <c r="S259" s="36" t="str">
        <f>IF(R259="","",VLOOKUP($R259,'RW-&gt;SW'!$P$3:$Q$46,2,TRUE))</f>
        <v/>
      </c>
      <c r="T259" s="89" t="str">
        <f>IF(ISERROR('Berechnung TYP'!Q255)=TRUE,"",'Berechnung TYP'!Q255)</f>
        <v/>
      </c>
      <c r="U259" s="35" t="str">
        <f>IF(ISERROR('Berechnung TYP'!G255)=TRUE,"",'Berechnung TYP'!G255)</f>
        <v/>
      </c>
      <c r="V259" s="35" t="str">
        <f>IF(ISERROR('Berechnung TYP'!H255)=TRUE,"",'Berechnung TYP'!H255)</f>
        <v/>
      </c>
      <c r="W259" s="36" t="str">
        <f>IF(ISERROR('Berechnung TYP'!I255)=TRUE,"",'Berechnung TYP'!I255)</f>
        <v/>
      </c>
      <c r="X259" s="70"/>
    </row>
    <row r="260" spans="1:24" x14ac:dyDescent="0.25">
      <c r="A260" s="45">
        <v>252</v>
      </c>
      <c r="B260" s="40" t="str">
        <f>IF(Urliste!B257&lt;&gt;0,Urliste!B257,"")</f>
        <v/>
      </c>
      <c r="C260" s="45" t="str">
        <f t="shared" si="10"/>
        <v/>
      </c>
      <c r="D260" s="45" t="str">
        <f>IF(Urliste!C257&lt;&gt;0,Urliste!C257,"")</f>
        <v/>
      </c>
      <c r="E260" s="40" t="str">
        <f>IF(OR(D260="m",D260="w"),Urliste!$D257+Urliste!$J257+Urliste!$P257+Urliste!$V257+Urliste!$AB257+Urliste!$AH257+Urliste!$AN257+Urliste!$AT257+Urliste!$AZ257+Urliste!$BF257,"")</f>
        <v/>
      </c>
      <c r="F260" s="35" t="str">
        <f>IF(OR(D260="m",D260="w"),Urliste!$E257+Urliste!$K257+Urliste!$Q257+Urliste!$W257+Urliste!$AC257+Urliste!$AI257+Urliste!$AO257+Urliste!$AU257+Urliste!$BA257+Urliste!$BG257,"")</f>
        <v/>
      </c>
      <c r="G260" s="35" t="str">
        <f>IF(OR(D260="m",D260="w"),Urliste!$F257+Urliste!$L257+Urliste!$R257+Urliste!$X257+Urliste!$AD257+Urliste!$AJ257+Urliste!$AP257+Urliste!$AV257+Urliste!$BB257+Urliste!$BH257,"")</f>
        <v/>
      </c>
      <c r="H260" s="35" t="str">
        <f>IF(OR(D260="m",D260="w"),Urliste!$G257+Urliste!$M257+Urliste!$S257+Urliste!$Y257+Urliste!$AE257+Urliste!$AK257+Urliste!$AQ257+Urliste!$AW257+Urliste!$BC257+Urliste!$BI257,"")</f>
        <v/>
      </c>
      <c r="I260" s="35" t="str">
        <f>IF(OR(D260="m",D260="w"),Urliste!$H257+Urliste!$N257+Urliste!$T257+Urliste!$Z257+Urliste!$AF257+Urliste!$AL257+Urliste!$AR257+Urliste!$AX257+Urliste!$BD257+Urliste!$BJ257,"")</f>
        <v/>
      </c>
      <c r="J260" s="36" t="str">
        <f>IF(OR(D260="m",D260="w"),Urliste!$I257+Urliste!$O257+Urliste!$U257+Urliste!$AA257+Urliste!$AG257+Urliste!$AM257+Urliste!$AS257+Urliste!$AY257+Urliste!$BE257+Urliste!$BK257,"")</f>
        <v/>
      </c>
      <c r="K260" s="35"/>
      <c r="L260" s="40" t="str">
        <f>IF(E260="","",IF($D260="m",VLOOKUP(E260,'RW-&gt;SW'!$A$4:$G$44,2,TRUE),VLOOKUP(E260,'RW-&gt;SW'!$H$4:$N$44,2,TRUE)))</f>
        <v/>
      </c>
      <c r="M260" s="35" t="str">
        <f>IF(F260="","",IF($D260="m",VLOOKUP(F260,'RW-&gt;SW'!$A$4:$G$44,3,TRUE),VLOOKUP(F260,'RW-&gt;SW'!$H$4:$N$44,3,TRUE)))</f>
        <v/>
      </c>
      <c r="N260" s="35" t="str">
        <f>IF(G260="","",IF($D260="m",VLOOKUP(G260,'RW-&gt;SW'!$A$4:$G$44,4,TRUE),VLOOKUP(G260,'RW-&gt;SW'!$H$4:$N$44,4,TRUE)))</f>
        <v/>
      </c>
      <c r="O260" s="35" t="str">
        <f>IF(H260="","",IF($D260="m",VLOOKUP(H260,'RW-&gt;SW'!$A$4:$G$44,5,TRUE),VLOOKUP(H260,'RW-&gt;SW'!$H$4:$N$44,5,TRUE)))</f>
        <v/>
      </c>
      <c r="P260" s="35" t="str">
        <f>IF(I260="","",IF($D260="m",VLOOKUP(I260,'RW-&gt;SW'!$A$4:$G$44,6,TRUE),VLOOKUP(I260,'RW-&gt;SW'!$H$4:$N$44,6,TRUE)))</f>
        <v/>
      </c>
      <c r="Q260" s="36" t="str">
        <f>IF(J260="","",IF($D260="m",VLOOKUP(J260,'RW-&gt;SW'!$A$4:$G$44,7,TRUE),VLOOKUP(J260,'RW-&gt;SW'!$H$4:$N$44,7,TRUE)))</f>
        <v/>
      </c>
      <c r="R260" s="40" t="str">
        <f t="shared" si="9"/>
        <v/>
      </c>
      <c r="S260" s="36" t="str">
        <f>IF(R260="","",VLOOKUP($R260,'RW-&gt;SW'!$P$3:$Q$46,2,TRUE))</f>
        <v/>
      </c>
      <c r="T260" s="89" t="str">
        <f>IF(ISERROR('Berechnung TYP'!Q256)=TRUE,"",'Berechnung TYP'!Q256)</f>
        <v/>
      </c>
      <c r="U260" s="35" t="str">
        <f>IF(ISERROR('Berechnung TYP'!G256)=TRUE,"",'Berechnung TYP'!G256)</f>
        <v/>
      </c>
      <c r="V260" s="35" t="str">
        <f>IF(ISERROR('Berechnung TYP'!H256)=TRUE,"",'Berechnung TYP'!H256)</f>
        <v/>
      </c>
      <c r="W260" s="36" t="str">
        <f>IF(ISERROR('Berechnung TYP'!I256)=TRUE,"",'Berechnung TYP'!I256)</f>
        <v/>
      </c>
      <c r="X260" s="70"/>
    </row>
    <row r="261" spans="1:24" x14ac:dyDescent="0.25">
      <c r="A261" s="45">
        <v>253</v>
      </c>
      <c r="B261" s="40" t="str">
        <f>IF(Urliste!B258&lt;&gt;0,Urliste!B258,"")</f>
        <v/>
      </c>
      <c r="C261" s="45" t="str">
        <f t="shared" si="10"/>
        <v/>
      </c>
      <c r="D261" s="45" t="str">
        <f>IF(Urliste!C258&lt;&gt;0,Urliste!C258,"")</f>
        <v/>
      </c>
      <c r="E261" s="40" t="str">
        <f>IF(OR(D261="m",D261="w"),Urliste!$D258+Urliste!$J258+Urliste!$P258+Urliste!$V258+Urliste!$AB258+Urliste!$AH258+Urliste!$AN258+Urliste!$AT258+Urliste!$AZ258+Urliste!$BF258,"")</f>
        <v/>
      </c>
      <c r="F261" s="35" t="str">
        <f>IF(OR(D261="m",D261="w"),Urliste!$E258+Urliste!$K258+Urliste!$Q258+Urliste!$W258+Urliste!$AC258+Urliste!$AI258+Urliste!$AO258+Urliste!$AU258+Urliste!$BA258+Urliste!$BG258,"")</f>
        <v/>
      </c>
      <c r="G261" s="35" t="str">
        <f>IF(OR(D261="m",D261="w"),Urliste!$F258+Urliste!$L258+Urliste!$R258+Urliste!$X258+Urliste!$AD258+Urliste!$AJ258+Urliste!$AP258+Urliste!$AV258+Urliste!$BB258+Urliste!$BH258,"")</f>
        <v/>
      </c>
      <c r="H261" s="35" t="str">
        <f>IF(OR(D261="m",D261="w"),Urliste!$G258+Urliste!$M258+Urliste!$S258+Urliste!$Y258+Urliste!$AE258+Urliste!$AK258+Urliste!$AQ258+Urliste!$AW258+Urliste!$BC258+Urliste!$BI258,"")</f>
        <v/>
      </c>
      <c r="I261" s="35" t="str">
        <f>IF(OR(D261="m",D261="w"),Urliste!$H258+Urliste!$N258+Urliste!$T258+Urliste!$Z258+Urliste!$AF258+Urliste!$AL258+Urliste!$AR258+Urliste!$AX258+Urliste!$BD258+Urliste!$BJ258,"")</f>
        <v/>
      </c>
      <c r="J261" s="36" t="str">
        <f>IF(OR(D261="m",D261="w"),Urliste!$I258+Urliste!$O258+Urliste!$U258+Urliste!$AA258+Urliste!$AG258+Urliste!$AM258+Urliste!$AS258+Urliste!$AY258+Urliste!$BE258+Urliste!$BK258,"")</f>
        <v/>
      </c>
      <c r="K261" s="35"/>
      <c r="L261" s="40" t="str">
        <f>IF(E261="","",IF($D261="m",VLOOKUP(E261,'RW-&gt;SW'!$A$4:$G$44,2,TRUE),VLOOKUP(E261,'RW-&gt;SW'!$H$4:$N$44,2,TRUE)))</f>
        <v/>
      </c>
      <c r="M261" s="35" t="str">
        <f>IF(F261="","",IF($D261="m",VLOOKUP(F261,'RW-&gt;SW'!$A$4:$G$44,3,TRUE),VLOOKUP(F261,'RW-&gt;SW'!$H$4:$N$44,3,TRUE)))</f>
        <v/>
      </c>
      <c r="N261" s="35" t="str">
        <f>IF(G261="","",IF($D261="m",VLOOKUP(G261,'RW-&gt;SW'!$A$4:$G$44,4,TRUE),VLOOKUP(G261,'RW-&gt;SW'!$H$4:$N$44,4,TRUE)))</f>
        <v/>
      </c>
      <c r="O261" s="35" t="str">
        <f>IF(H261="","",IF($D261="m",VLOOKUP(H261,'RW-&gt;SW'!$A$4:$G$44,5,TRUE),VLOOKUP(H261,'RW-&gt;SW'!$H$4:$N$44,5,TRUE)))</f>
        <v/>
      </c>
      <c r="P261" s="35" t="str">
        <f>IF(I261="","",IF($D261="m",VLOOKUP(I261,'RW-&gt;SW'!$A$4:$G$44,6,TRUE),VLOOKUP(I261,'RW-&gt;SW'!$H$4:$N$44,6,TRUE)))</f>
        <v/>
      </c>
      <c r="Q261" s="36" t="str">
        <f>IF(J261="","",IF($D261="m",VLOOKUP(J261,'RW-&gt;SW'!$A$4:$G$44,7,TRUE),VLOOKUP(J261,'RW-&gt;SW'!$H$4:$N$44,7,TRUE)))</f>
        <v/>
      </c>
      <c r="R261" s="40" t="str">
        <f t="shared" si="9"/>
        <v/>
      </c>
      <c r="S261" s="36" t="str">
        <f>IF(R261="","",VLOOKUP($R261,'RW-&gt;SW'!$P$3:$Q$46,2,TRUE))</f>
        <v/>
      </c>
      <c r="T261" s="89" t="str">
        <f>IF(ISERROR('Berechnung TYP'!Q257)=TRUE,"",'Berechnung TYP'!Q257)</f>
        <v/>
      </c>
      <c r="U261" s="35" t="str">
        <f>IF(ISERROR('Berechnung TYP'!G257)=TRUE,"",'Berechnung TYP'!G257)</f>
        <v/>
      </c>
      <c r="V261" s="35" t="str">
        <f>IF(ISERROR('Berechnung TYP'!H257)=TRUE,"",'Berechnung TYP'!H257)</f>
        <v/>
      </c>
      <c r="W261" s="36" t="str">
        <f>IF(ISERROR('Berechnung TYP'!I257)=TRUE,"",'Berechnung TYP'!I257)</f>
        <v/>
      </c>
      <c r="X261" s="70"/>
    </row>
    <row r="262" spans="1:24" x14ac:dyDescent="0.25">
      <c r="A262" s="45">
        <v>254</v>
      </c>
      <c r="B262" s="40" t="str">
        <f>IF(Urliste!B259&lt;&gt;0,Urliste!B259,"")</f>
        <v/>
      </c>
      <c r="C262" s="45" t="str">
        <f t="shared" si="10"/>
        <v/>
      </c>
      <c r="D262" s="45" t="str">
        <f>IF(Urliste!C259&lt;&gt;0,Urliste!C259,"")</f>
        <v/>
      </c>
      <c r="E262" s="40" t="str">
        <f>IF(OR(D262="m",D262="w"),Urliste!$D259+Urliste!$J259+Urliste!$P259+Urliste!$V259+Urliste!$AB259+Urliste!$AH259+Urliste!$AN259+Urliste!$AT259+Urliste!$AZ259+Urliste!$BF259,"")</f>
        <v/>
      </c>
      <c r="F262" s="35" t="str">
        <f>IF(OR(D262="m",D262="w"),Urliste!$E259+Urliste!$K259+Urliste!$Q259+Urliste!$W259+Urliste!$AC259+Urliste!$AI259+Urliste!$AO259+Urliste!$AU259+Urliste!$BA259+Urliste!$BG259,"")</f>
        <v/>
      </c>
      <c r="G262" s="35" t="str">
        <f>IF(OR(D262="m",D262="w"),Urliste!$F259+Urliste!$L259+Urliste!$R259+Urliste!$X259+Urliste!$AD259+Urliste!$AJ259+Urliste!$AP259+Urliste!$AV259+Urliste!$BB259+Urliste!$BH259,"")</f>
        <v/>
      </c>
      <c r="H262" s="35" t="str">
        <f>IF(OR(D262="m",D262="w"),Urliste!$G259+Urliste!$M259+Urliste!$S259+Urliste!$Y259+Urliste!$AE259+Urliste!$AK259+Urliste!$AQ259+Urliste!$AW259+Urliste!$BC259+Urliste!$BI259,"")</f>
        <v/>
      </c>
      <c r="I262" s="35" t="str">
        <f>IF(OR(D262="m",D262="w"),Urliste!$H259+Urliste!$N259+Urliste!$T259+Urliste!$Z259+Urliste!$AF259+Urliste!$AL259+Urliste!$AR259+Urliste!$AX259+Urliste!$BD259+Urliste!$BJ259,"")</f>
        <v/>
      </c>
      <c r="J262" s="36" t="str">
        <f>IF(OR(D262="m",D262="w"),Urliste!$I259+Urliste!$O259+Urliste!$U259+Urliste!$AA259+Urliste!$AG259+Urliste!$AM259+Urliste!$AS259+Urliste!$AY259+Urliste!$BE259+Urliste!$BK259,"")</f>
        <v/>
      </c>
      <c r="K262" s="35"/>
      <c r="L262" s="40" t="str">
        <f>IF(E262="","",IF($D262="m",VLOOKUP(E262,'RW-&gt;SW'!$A$4:$G$44,2,TRUE),VLOOKUP(E262,'RW-&gt;SW'!$H$4:$N$44,2,TRUE)))</f>
        <v/>
      </c>
      <c r="M262" s="35" t="str">
        <f>IF(F262="","",IF($D262="m",VLOOKUP(F262,'RW-&gt;SW'!$A$4:$G$44,3,TRUE),VLOOKUP(F262,'RW-&gt;SW'!$H$4:$N$44,3,TRUE)))</f>
        <v/>
      </c>
      <c r="N262" s="35" t="str">
        <f>IF(G262="","",IF($D262="m",VLOOKUP(G262,'RW-&gt;SW'!$A$4:$G$44,4,TRUE),VLOOKUP(G262,'RW-&gt;SW'!$H$4:$N$44,4,TRUE)))</f>
        <v/>
      </c>
      <c r="O262" s="35" t="str">
        <f>IF(H262="","",IF($D262="m",VLOOKUP(H262,'RW-&gt;SW'!$A$4:$G$44,5,TRUE),VLOOKUP(H262,'RW-&gt;SW'!$H$4:$N$44,5,TRUE)))</f>
        <v/>
      </c>
      <c r="P262" s="35" t="str">
        <f>IF(I262="","",IF($D262="m",VLOOKUP(I262,'RW-&gt;SW'!$A$4:$G$44,6,TRUE),VLOOKUP(I262,'RW-&gt;SW'!$H$4:$N$44,6,TRUE)))</f>
        <v/>
      </c>
      <c r="Q262" s="36" t="str">
        <f>IF(J262="","",IF($D262="m",VLOOKUP(J262,'RW-&gt;SW'!$A$4:$G$44,7,TRUE),VLOOKUP(J262,'RW-&gt;SW'!$H$4:$N$44,7,TRUE)))</f>
        <v/>
      </c>
      <c r="R262" s="40" t="str">
        <f t="shared" si="9"/>
        <v/>
      </c>
      <c r="S262" s="36" t="str">
        <f>IF(R262="","",VLOOKUP($R262,'RW-&gt;SW'!$P$3:$Q$46,2,TRUE))</f>
        <v/>
      </c>
      <c r="T262" s="89" t="str">
        <f>IF(ISERROR('Berechnung TYP'!Q258)=TRUE,"",'Berechnung TYP'!Q258)</f>
        <v/>
      </c>
      <c r="U262" s="35" t="str">
        <f>IF(ISERROR('Berechnung TYP'!G258)=TRUE,"",'Berechnung TYP'!G258)</f>
        <v/>
      </c>
      <c r="V262" s="35" t="str">
        <f>IF(ISERROR('Berechnung TYP'!H258)=TRUE,"",'Berechnung TYP'!H258)</f>
        <v/>
      </c>
      <c r="W262" s="36" t="str">
        <f>IF(ISERROR('Berechnung TYP'!I258)=TRUE,"",'Berechnung TYP'!I258)</f>
        <v/>
      </c>
      <c r="X262" s="70"/>
    </row>
    <row r="263" spans="1:24" x14ac:dyDescent="0.25">
      <c r="A263" s="45">
        <v>255</v>
      </c>
      <c r="B263" s="40" t="str">
        <f>IF(Urliste!B260&lt;&gt;0,Urliste!B260,"")</f>
        <v/>
      </c>
      <c r="C263" s="45" t="str">
        <f t="shared" si="10"/>
        <v/>
      </c>
      <c r="D263" s="45" t="str">
        <f>IF(Urliste!C260&lt;&gt;0,Urliste!C260,"")</f>
        <v/>
      </c>
      <c r="E263" s="40" t="str">
        <f>IF(OR(D263="m",D263="w"),Urliste!$D260+Urliste!$J260+Urliste!$P260+Urliste!$V260+Urliste!$AB260+Urliste!$AH260+Urliste!$AN260+Urliste!$AT260+Urliste!$AZ260+Urliste!$BF260,"")</f>
        <v/>
      </c>
      <c r="F263" s="35" t="str">
        <f>IF(OR(D263="m",D263="w"),Urliste!$E260+Urliste!$K260+Urliste!$Q260+Urliste!$W260+Urliste!$AC260+Urliste!$AI260+Urliste!$AO260+Urliste!$AU260+Urliste!$BA260+Urliste!$BG260,"")</f>
        <v/>
      </c>
      <c r="G263" s="35" t="str">
        <f>IF(OR(D263="m",D263="w"),Urliste!$F260+Urliste!$L260+Urliste!$R260+Urliste!$X260+Urliste!$AD260+Urliste!$AJ260+Urliste!$AP260+Urliste!$AV260+Urliste!$BB260+Urliste!$BH260,"")</f>
        <v/>
      </c>
      <c r="H263" s="35" t="str">
        <f>IF(OR(D263="m",D263="w"),Urliste!$G260+Urliste!$M260+Urliste!$S260+Urliste!$Y260+Urliste!$AE260+Urliste!$AK260+Urliste!$AQ260+Urliste!$AW260+Urliste!$BC260+Urliste!$BI260,"")</f>
        <v/>
      </c>
      <c r="I263" s="35" t="str">
        <f>IF(OR(D263="m",D263="w"),Urliste!$H260+Urliste!$N260+Urliste!$T260+Urliste!$Z260+Urliste!$AF260+Urliste!$AL260+Urliste!$AR260+Urliste!$AX260+Urliste!$BD260+Urliste!$BJ260,"")</f>
        <v/>
      </c>
      <c r="J263" s="36" t="str">
        <f>IF(OR(D263="m",D263="w"),Urliste!$I260+Urliste!$O260+Urliste!$U260+Urliste!$AA260+Urliste!$AG260+Urliste!$AM260+Urliste!$AS260+Urliste!$AY260+Urliste!$BE260+Urliste!$BK260,"")</f>
        <v/>
      </c>
      <c r="K263" s="35"/>
      <c r="L263" s="40" t="str">
        <f>IF(E263="","",IF($D263="m",VLOOKUP(E263,'RW-&gt;SW'!$A$4:$G$44,2,TRUE),VLOOKUP(E263,'RW-&gt;SW'!$H$4:$N$44,2,TRUE)))</f>
        <v/>
      </c>
      <c r="M263" s="35" t="str">
        <f>IF(F263="","",IF($D263="m",VLOOKUP(F263,'RW-&gt;SW'!$A$4:$G$44,3,TRUE),VLOOKUP(F263,'RW-&gt;SW'!$H$4:$N$44,3,TRUE)))</f>
        <v/>
      </c>
      <c r="N263" s="35" t="str">
        <f>IF(G263="","",IF($D263="m",VLOOKUP(G263,'RW-&gt;SW'!$A$4:$G$44,4,TRUE),VLOOKUP(G263,'RW-&gt;SW'!$H$4:$N$44,4,TRUE)))</f>
        <v/>
      </c>
      <c r="O263" s="35" t="str">
        <f>IF(H263="","",IF($D263="m",VLOOKUP(H263,'RW-&gt;SW'!$A$4:$G$44,5,TRUE),VLOOKUP(H263,'RW-&gt;SW'!$H$4:$N$44,5,TRUE)))</f>
        <v/>
      </c>
      <c r="P263" s="35" t="str">
        <f>IF(I263="","",IF($D263="m",VLOOKUP(I263,'RW-&gt;SW'!$A$4:$G$44,6,TRUE),VLOOKUP(I263,'RW-&gt;SW'!$H$4:$N$44,6,TRUE)))</f>
        <v/>
      </c>
      <c r="Q263" s="36" t="str">
        <f>IF(J263="","",IF($D263="m",VLOOKUP(J263,'RW-&gt;SW'!$A$4:$G$44,7,TRUE),VLOOKUP(J263,'RW-&gt;SW'!$H$4:$N$44,7,TRUE)))</f>
        <v/>
      </c>
      <c r="R263" s="40" t="str">
        <f t="shared" si="9"/>
        <v/>
      </c>
      <c r="S263" s="36" t="str">
        <f>IF(R263="","",VLOOKUP($R263,'RW-&gt;SW'!$P$3:$Q$46,2,TRUE))</f>
        <v/>
      </c>
      <c r="T263" s="89" t="str">
        <f>IF(ISERROR('Berechnung TYP'!Q259)=TRUE,"",'Berechnung TYP'!Q259)</f>
        <v/>
      </c>
      <c r="U263" s="35" t="str">
        <f>IF(ISERROR('Berechnung TYP'!G259)=TRUE,"",'Berechnung TYP'!G259)</f>
        <v/>
      </c>
      <c r="V263" s="35" t="str">
        <f>IF(ISERROR('Berechnung TYP'!H259)=TRUE,"",'Berechnung TYP'!H259)</f>
        <v/>
      </c>
      <c r="W263" s="36" t="str">
        <f>IF(ISERROR('Berechnung TYP'!I259)=TRUE,"",'Berechnung TYP'!I259)</f>
        <v/>
      </c>
      <c r="X263" s="70"/>
    </row>
    <row r="264" spans="1:24" x14ac:dyDescent="0.25">
      <c r="A264" s="45">
        <v>256</v>
      </c>
      <c r="B264" s="40" t="str">
        <f>IF(Urliste!B261&lt;&gt;0,Urliste!B261,"")</f>
        <v/>
      </c>
      <c r="C264" s="45" t="str">
        <f t="shared" si="10"/>
        <v/>
      </c>
      <c r="D264" s="45" t="str">
        <f>IF(Urliste!C261&lt;&gt;0,Urliste!C261,"")</f>
        <v/>
      </c>
      <c r="E264" s="40" t="str">
        <f>IF(OR(D264="m",D264="w"),Urliste!$D261+Urliste!$J261+Urliste!$P261+Urliste!$V261+Urliste!$AB261+Urliste!$AH261+Urliste!$AN261+Urliste!$AT261+Urliste!$AZ261+Urliste!$BF261,"")</f>
        <v/>
      </c>
      <c r="F264" s="35" t="str">
        <f>IF(OR(D264="m",D264="w"),Urliste!$E261+Urliste!$K261+Urliste!$Q261+Urliste!$W261+Urliste!$AC261+Urliste!$AI261+Urliste!$AO261+Urliste!$AU261+Urliste!$BA261+Urliste!$BG261,"")</f>
        <v/>
      </c>
      <c r="G264" s="35" t="str">
        <f>IF(OR(D264="m",D264="w"),Urliste!$F261+Urliste!$L261+Urliste!$R261+Urliste!$X261+Urliste!$AD261+Urliste!$AJ261+Urliste!$AP261+Urliste!$AV261+Urliste!$BB261+Urliste!$BH261,"")</f>
        <v/>
      </c>
      <c r="H264" s="35" t="str">
        <f>IF(OR(D264="m",D264="w"),Urliste!$G261+Urliste!$M261+Urliste!$S261+Urliste!$Y261+Urliste!$AE261+Urliste!$AK261+Urliste!$AQ261+Urliste!$AW261+Urliste!$BC261+Urliste!$BI261,"")</f>
        <v/>
      </c>
      <c r="I264" s="35" t="str">
        <f>IF(OR(D264="m",D264="w"),Urliste!$H261+Urliste!$N261+Urliste!$T261+Urliste!$Z261+Urliste!$AF261+Urliste!$AL261+Urliste!$AR261+Urliste!$AX261+Urliste!$BD261+Urliste!$BJ261,"")</f>
        <v/>
      </c>
      <c r="J264" s="36" t="str">
        <f>IF(OR(D264="m",D264="w"),Urliste!$I261+Urliste!$O261+Urliste!$U261+Urliste!$AA261+Urliste!$AG261+Urliste!$AM261+Urliste!$AS261+Urliste!$AY261+Urliste!$BE261+Urliste!$BK261,"")</f>
        <v/>
      </c>
      <c r="K264" s="35"/>
      <c r="L264" s="40" t="str">
        <f>IF(E264="","",IF($D264="m",VLOOKUP(E264,'RW-&gt;SW'!$A$4:$G$44,2,TRUE),VLOOKUP(E264,'RW-&gt;SW'!$H$4:$N$44,2,TRUE)))</f>
        <v/>
      </c>
      <c r="M264" s="35" t="str">
        <f>IF(F264="","",IF($D264="m",VLOOKUP(F264,'RW-&gt;SW'!$A$4:$G$44,3,TRUE),VLOOKUP(F264,'RW-&gt;SW'!$H$4:$N$44,3,TRUE)))</f>
        <v/>
      </c>
      <c r="N264" s="35" t="str">
        <f>IF(G264="","",IF($D264="m",VLOOKUP(G264,'RW-&gt;SW'!$A$4:$G$44,4,TRUE),VLOOKUP(G264,'RW-&gt;SW'!$H$4:$N$44,4,TRUE)))</f>
        <v/>
      </c>
      <c r="O264" s="35" t="str">
        <f>IF(H264="","",IF($D264="m",VLOOKUP(H264,'RW-&gt;SW'!$A$4:$G$44,5,TRUE),VLOOKUP(H264,'RW-&gt;SW'!$H$4:$N$44,5,TRUE)))</f>
        <v/>
      </c>
      <c r="P264" s="35" t="str">
        <f>IF(I264="","",IF($D264="m",VLOOKUP(I264,'RW-&gt;SW'!$A$4:$G$44,6,TRUE),VLOOKUP(I264,'RW-&gt;SW'!$H$4:$N$44,6,TRUE)))</f>
        <v/>
      </c>
      <c r="Q264" s="36" t="str">
        <f>IF(J264="","",IF($D264="m",VLOOKUP(J264,'RW-&gt;SW'!$A$4:$G$44,7,TRUE),VLOOKUP(J264,'RW-&gt;SW'!$H$4:$N$44,7,TRUE)))</f>
        <v/>
      </c>
      <c r="R264" s="40" t="str">
        <f t="shared" ref="R264:R327" si="11">IF(E264="","",MAX(E264:J264)-MIN(E264:J264))</f>
        <v/>
      </c>
      <c r="S264" s="36" t="str">
        <f>IF(R264="","",VLOOKUP($R264,'RW-&gt;SW'!$P$3:$Q$46,2,TRUE))</f>
        <v/>
      </c>
      <c r="T264" s="89" t="str">
        <f>IF(ISERROR('Berechnung TYP'!Q260)=TRUE,"",'Berechnung TYP'!Q260)</f>
        <v/>
      </c>
      <c r="U264" s="35" t="str">
        <f>IF(ISERROR('Berechnung TYP'!G260)=TRUE,"",'Berechnung TYP'!G260)</f>
        <v/>
      </c>
      <c r="V264" s="35" t="str">
        <f>IF(ISERROR('Berechnung TYP'!H260)=TRUE,"",'Berechnung TYP'!H260)</f>
        <v/>
      </c>
      <c r="W264" s="36" t="str">
        <f>IF(ISERROR('Berechnung TYP'!I260)=TRUE,"",'Berechnung TYP'!I260)</f>
        <v/>
      </c>
      <c r="X264" s="70"/>
    </row>
    <row r="265" spans="1:24" x14ac:dyDescent="0.25">
      <c r="A265" s="45">
        <v>257</v>
      </c>
      <c r="B265" s="40" t="str">
        <f>IF(Urliste!B262&lt;&gt;0,Urliste!B262,"")</f>
        <v/>
      </c>
      <c r="C265" s="45" t="str">
        <f t="shared" ref="C265:C328" si="12">IF(B265="","",A265&amp;"/"&amp;D265&amp;"/"&amp;$B$1)</f>
        <v/>
      </c>
      <c r="D265" s="45" t="str">
        <f>IF(Urliste!C262&lt;&gt;0,Urliste!C262,"")</f>
        <v/>
      </c>
      <c r="E265" s="40" t="str">
        <f>IF(OR(D265="m",D265="w"),Urliste!$D262+Urliste!$J262+Urliste!$P262+Urliste!$V262+Urliste!$AB262+Urliste!$AH262+Urliste!$AN262+Urliste!$AT262+Urliste!$AZ262+Urliste!$BF262,"")</f>
        <v/>
      </c>
      <c r="F265" s="35" t="str">
        <f>IF(OR(D265="m",D265="w"),Urliste!$E262+Urliste!$K262+Urliste!$Q262+Urliste!$W262+Urliste!$AC262+Urliste!$AI262+Urliste!$AO262+Urliste!$AU262+Urliste!$BA262+Urliste!$BG262,"")</f>
        <v/>
      </c>
      <c r="G265" s="35" t="str">
        <f>IF(OR(D265="m",D265="w"),Urliste!$F262+Urliste!$L262+Urliste!$R262+Urliste!$X262+Urliste!$AD262+Urliste!$AJ262+Urliste!$AP262+Urliste!$AV262+Urliste!$BB262+Urliste!$BH262,"")</f>
        <v/>
      </c>
      <c r="H265" s="35" t="str">
        <f>IF(OR(D265="m",D265="w"),Urliste!$G262+Urliste!$M262+Urliste!$S262+Urliste!$Y262+Urliste!$AE262+Urliste!$AK262+Urliste!$AQ262+Urliste!$AW262+Urliste!$BC262+Urliste!$BI262,"")</f>
        <v/>
      </c>
      <c r="I265" s="35" t="str">
        <f>IF(OR(D265="m",D265="w"),Urliste!$H262+Urliste!$N262+Urliste!$T262+Urliste!$Z262+Urliste!$AF262+Urliste!$AL262+Urliste!$AR262+Urliste!$AX262+Urliste!$BD262+Urliste!$BJ262,"")</f>
        <v/>
      </c>
      <c r="J265" s="36" t="str">
        <f>IF(OR(D265="m",D265="w"),Urliste!$I262+Urliste!$O262+Urliste!$U262+Urliste!$AA262+Urliste!$AG262+Urliste!$AM262+Urliste!$AS262+Urliste!$AY262+Urliste!$BE262+Urliste!$BK262,"")</f>
        <v/>
      </c>
      <c r="K265" s="35"/>
      <c r="L265" s="40" t="str">
        <f>IF(E265="","",IF($D265="m",VLOOKUP(E265,'RW-&gt;SW'!$A$4:$G$44,2,TRUE),VLOOKUP(E265,'RW-&gt;SW'!$H$4:$N$44,2,TRUE)))</f>
        <v/>
      </c>
      <c r="M265" s="35" t="str">
        <f>IF(F265="","",IF($D265="m",VLOOKUP(F265,'RW-&gt;SW'!$A$4:$G$44,3,TRUE),VLOOKUP(F265,'RW-&gt;SW'!$H$4:$N$44,3,TRUE)))</f>
        <v/>
      </c>
      <c r="N265" s="35" t="str">
        <f>IF(G265="","",IF($D265="m",VLOOKUP(G265,'RW-&gt;SW'!$A$4:$G$44,4,TRUE),VLOOKUP(G265,'RW-&gt;SW'!$H$4:$N$44,4,TRUE)))</f>
        <v/>
      </c>
      <c r="O265" s="35" t="str">
        <f>IF(H265="","",IF($D265="m",VLOOKUP(H265,'RW-&gt;SW'!$A$4:$G$44,5,TRUE),VLOOKUP(H265,'RW-&gt;SW'!$H$4:$N$44,5,TRUE)))</f>
        <v/>
      </c>
      <c r="P265" s="35" t="str">
        <f>IF(I265="","",IF($D265="m",VLOOKUP(I265,'RW-&gt;SW'!$A$4:$G$44,6,TRUE),VLOOKUP(I265,'RW-&gt;SW'!$H$4:$N$44,6,TRUE)))</f>
        <v/>
      </c>
      <c r="Q265" s="36" t="str">
        <f>IF(J265="","",IF($D265="m",VLOOKUP(J265,'RW-&gt;SW'!$A$4:$G$44,7,TRUE),VLOOKUP(J265,'RW-&gt;SW'!$H$4:$N$44,7,TRUE)))</f>
        <v/>
      </c>
      <c r="R265" s="40" t="str">
        <f t="shared" si="11"/>
        <v/>
      </c>
      <c r="S265" s="36" t="str">
        <f>IF(R265="","",VLOOKUP($R265,'RW-&gt;SW'!$P$3:$Q$46,2,TRUE))</f>
        <v/>
      </c>
      <c r="T265" s="89" t="str">
        <f>IF(ISERROR('Berechnung TYP'!Q261)=TRUE,"",'Berechnung TYP'!Q261)</f>
        <v/>
      </c>
      <c r="U265" s="35" t="str">
        <f>IF(ISERROR('Berechnung TYP'!G261)=TRUE,"",'Berechnung TYP'!G261)</f>
        <v/>
      </c>
      <c r="V265" s="35" t="str">
        <f>IF(ISERROR('Berechnung TYP'!H261)=TRUE,"",'Berechnung TYP'!H261)</f>
        <v/>
      </c>
      <c r="W265" s="36" t="str">
        <f>IF(ISERROR('Berechnung TYP'!I261)=TRUE,"",'Berechnung TYP'!I261)</f>
        <v/>
      </c>
      <c r="X265" s="70"/>
    </row>
    <row r="266" spans="1:24" x14ac:dyDescent="0.25">
      <c r="A266" s="45">
        <v>258</v>
      </c>
      <c r="B266" s="40" t="str">
        <f>IF(Urliste!B263&lt;&gt;0,Urliste!B263,"")</f>
        <v/>
      </c>
      <c r="C266" s="45" t="str">
        <f t="shared" si="12"/>
        <v/>
      </c>
      <c r="D266" s="45" t="str">
        <f>IF(Urliste!C263&lt;&gt;0,Urliste!C263,"")</f>
        <v/>
      </c>
      <c r="E266" s="40" t="str">
        <f>IF(OR(D266="m",D266="w"),Urliste!$D263+Urliste!$J263+Urliste!$P263+Urliste!$V263+Urliste!$AB263+Urliste!$AH263+Urliste!$AN263+Urliste!$AT263+Urliste!$AZ263+Urliste!$BF263,"")</f>
        <v/>
      </c>
      <c r="F266" s="35" t="str">
        <f>IF(OR(D266="m",D266="w"),Urliste!$E263+Urliste!$K263+Urliste!$Q263+Urliste!$W263+Urliste!$AC263+Urliste!$AI263+Urliste!$AO263+Urliste!$AU263+Urliste!$BA263+Urliste!$BG263,"")</f>
        <v/>
      </c>
      <c r="G266" s="35" t="str">
        <f>IF(OR(D266="m",D266="w"),Urliste!$F263+Urliste!$L263+Urliste!$R263+Urliste!$X263+Urliste!$AD263+Urliste!$AJ263+Urliste!$AP263+Urliste!$AV263+Urliste!$BB263+Urliste!$BH263,"")</f>
        <v/>
      </c>
      <c r="H266" s="35" t="str">
        <f>IF(OR(D266="m",D266="w"),Urliste!$G263+Urliste!$M263+Urliste!$S263+Urliste!$Y263+Urliste!$AE263+Urliste!$AK263+Urliste!$AQ263+Urliste!$AW263+Urliste!$BC263+Urliste!$BI263,"")</f>
        <v/>
      </c>
      <c r="I266" s="35" t="str">
        <f>IF(OR(D266="m",D266="w"),Urliste!$H263+Urliste!$N263+Urliste!$T263+Urliste!$Z263+Urliste!$AF263+Urliste!$AL263+Urliste!$AR263+Urliste!$AX263+Urliste!$BD263+Urliste!$BJ263,"")</f>
        <v/>
      </c>
      <c r="J266" s="36" t="str">
        <f>IF(OR(D266="m",D266="w"),Urliste!$I263+Urliste!$O263+Urliste!$U263+Urliste!$AA263+Urliste!$AG263+Urliste!$AM263+Urliste!$AS263+Urliste!$AY263+Urliste!$BE263+Urliste!$BK263,"")</f>
        <v/>
      </c>
      <c r="K266" s="35"/>
      <c r="L266" s="40" t="str">
        <f>IF(E266="","",IF($D266="m",VLOOKUP(E266,'RW-&gt;SW'!$A$4:$G$44,2,TRUE),VLOOKUP(E266,'RW-&gt;SW'!$H$4:$N$44,2,TRUE)))</f>
        <v/>
      </c>
      <c r="M266" s="35" t="str">
        <f>IF(F266="","",IF($D266="m",VLOOKUP(F266,'RW-&gt;SW'!$A$4:$G$44,3,TRUE),VLOOKUP(F266,'RW-&gt;SW'!$H$4:$N$44,3,TRUE)))</f>
        <v/>
      </c>
      <c r="N266" s="35" t="str">
        <f>IF(G266="","",IF($D266="m",VLOOKUP(G266,'RW-&gt;SW'!$A$4:$G$44,4,TRUE),VLOOKUP(G266,'RW-&gt;SW'!$H$4:$N$44,4,TRUE)))</f>
        <v/>
      </c>
      <c r="O266" s="35" t="str">
        <f>IF(H266="","",IF($D266="m",VLOOKUP(H266,'RW-&gt;SW'!$A$4:$G$44,5,TRUE),VLOOKUP(H266,'RW-&gt;SW'!$H$4:$N$44,5,TRUE)))</f>
        <v/>
      </c>
      <c r="P266" s="35" t="str">
        <f>IF(I266="","",IF($D266="m",VLOOKUP(I266,'RW-&gt;SW'!$A$4:$G$44,6,TRUE),VLOOKUP(I266,'RW-&gt;SW'!$H$4:$N$44,6,TRUE)))</f>
        <v/>
      </c>
      <c r="Q266" s="36" t="str">
        <f>IF(J266="","",IF($D266="m",VLOOKUP(J266,'RW-&gt;SW'!$A$4:$G$44,7,TRUE),VLOOKUP(J266,'RW-&gt;SW'!$H$4:$N$44,7,TRUE)))</f>
        <v/>
      </c>
      <c r="R266" s="40" t="str">
        <f t="shared" si="11"/>
        <v/>
      </c>
      <c r="S266" s="36" t="str">
        <f>IF(R266="","",VLOOKUP($R266,'RW-&gt;SW'!$P$3:$Q$46,2,TRUE))</f>
        <v/>
      </c>
      <c r="T266" s="89" t="str">
        <f>IF(ISERROR('Berechnung TYP'!Q262)=TRUE,"",'Berechnung TYP'!Q262)</f>
        <v/>
      </c>
      <c r="U266" s="35" t="str">
        <f>IF(ISERROR('Berechnung TYP'!G262)=TRUE,"",'Berechnung TYP'!G262)</f>
        <v/>
      </c>
      <c r="V266" s="35" t="str">
        <f>IF(ISERROR('Berechnung TYP'!H262)=TRUE,"",'Berechnung TYP'!H262)</f>
        <v/>
      </c>
      <c r="W266" s="36" t="str">
        <f>IF(ISERROR('Berechnung TYP'!I262)=TRUE,"",'Berechnung TYP'!I262)</f>
        <v/>
      </c>
      <c r="X266" s="70"/>
    </row>
    <row r="267" spans="1:24" x14ac:dyDescent="0.25">
      <c r="A267" s="45">
        <v>259</v>
      </c>
      <c r="B267" s="40" t="str">
        <f>IF(Urliste!B264&lt;&gt;0,Urliste!B264,"")</f>
        <v/>
      </c>
      <c r="C267" s="45" t="str">
        <f t="shared" si="12"/>
        <v/>
      </c>
      <c r="D267" s="45" t="str">
        <f>IF(Urliste!C264&lt;&gt;0,Urliste!C264,"")</f>
        <v/>
      </c>
      <c r="E267" s="40" t="str">
        <f>IF(OR(D267="m",D267="w"),Urliste!$D264+Urliste!$J264+Urliste!$P264+Urliste!$V264+Urliste!$AB264+Urliste!$AH264+Urliste!$AN264+Urliste!$AT264+Urliste!$AZ264+Urliste!$BF264,"")</f>
        <v/>
      </c>
      <c r="F267" s="35" t="str">
        <f>IF(OR(D267="m",D267="w"),Urliste!$E264+Urliste!$K264+Urliste!$Q264+Urliste!$W264+Urliste!$AC264+Urliste!$AI264+Urliste!$AO264+Urliste!$AU264+Urliste!$BA264+Urliste!$BG264,"")</f>
        <v/>
      </c>
      <c r="G267" s="35" t="str">
        <f>IF(OR(D267="m",D267="w"),Urliste!$F264+Urliste!$L264+Urliste!$R264+Urliste!$X264+Urliste!$AD264+Urliste!$AJ264+Urliste!$AP264+Urliste!$AV264+Urliste!$BB264+Urliste!$BH264,"")</f>
        <v/>
      </c>
      <c r="H267" s="35" t="str">
        <f>IF(OR(D267="m",D267="w"),Urliste!$G264+Urliste!$M264+Urliste!$S264+Urliste!$Y264+Urliste!$AE264+Urliste!$AK264+Urliste!$AQ264+Urliste!$AW264+Urliste!$BC264+Urliste!$BI264,"")</f>
        <v/>
      </c>
      <c r="I267" s="35" t="str">
        <f>IF(OR(D267="m",D267="w"),Urliste!$H264+Urliste!$N264+Urliste!$T264+Urliste!$Z264+Urliste!$AF264+Urliste!$AL264+Urliste!$AR264+Urliste!$AX264+Urliste!$BD264+Urliste!$BJ264,"")</f>
        <v/>
      </c>
      <c r="J267" s="36" t="str">
        <f>IF(OR(D267="m",D267="w"),Urliste!$I264+Urliste!$O264+Urliste!$U264+Urliste!$AA264+Urliste!$AG264+Urliste!$AM264+Urliste!$AS264+Urliste!$AY264+Urliste!$BE264+Urliste!$BK264,"")</f>
        <v/>
      </c>
      <c r="K267" s="35"/>
      <c r="L267" s="40" t="str">
        <f>IF(E267="","",IF($D267="m",VLOOKUP(E267,'RW-&gt;SW'!$A$4:$G$44,2,TRUE),VLOOKUP(E267,'RW-&gt;SW'!$H$4:$N$44,2,TRUE)))</f>
        <v/>
      </c>
      <c r="M267" s="35" t="str">
        <f>IF(F267="","",IF($D267="m",VLOOKUP(F267,'RW-&gt;SW'!$A$4:$G$44,3,TRUE),VLOOKUP(F267,'RW-&gt;SW'!$H$4:$N$44,3,TRUE)))</f>
        <v/>
      </c>
      <c r="N267" s="35" t="str">
        <f>IF(G267="","",IF($D267="m",VLOOKUP(G267,'RW-&gt;SW'!$A$4:$G$44,4,TRUE),VLOOKUP(G267,'RW-&gt;SW'!$H$4:$N$44,4,TRUE)))</f>
        <v/>
      </c>
      <c r="O267" s="35" t="str">
        <f>IF(H267="","",IF($D267="m",VLOOKUP(H267,'RW-&gt;SW'!$A$4:$G$44,5,TRUE),VLOOKUP(H267,'RW-&gt;SW'!$H$4:$N$44,5,TRUE)))</f>
        <v/>
      </c>
      <c r="P267" s="35" t="str">
        <f>IF(I267="","",IF($D267="m",VLOOKUP(I267,'RW-&gt;SW'!$A$4:$G$44,6,TRUE),VLOOKUP(I267,'RW-&gt;SW'!$H$4:$N$44,6,TRUE)))</f>
        <v/>
      </c>
      <c r="Q267" s="36" t="str">
        <f>IF(J267="","",IF($D267="m",VLOOKUP(J267,'RW-&gt;SW'!$A$4:$G$44,7,TRUE),VLOOKUP(J267,'RW-&gt;SW'!$H$4:$N$44,7,TRUE)))</f>
        <v/>
      </c>
      <c r="R267" s="40" t="str">
        <f t="shared" si="11"/>
        <v/>
      </c>
      <c r="S267" s="36" t="str">
        <f>IF(R267="","",VLOOKUP($R267,'RW-&gt;SW'!$P$3:$Q$46,2,TRUE))</f>
        <v/>
      </c>
      <c r="T267" s="89" t="str">
        <f>IF(ISERROR('Berechnung TYP'!Q263)=TRUE,"",'Berechnung TYP'!Q263)</f>
        <v/>
      </c>
      <c r="U267" s="35" t="str">
        <f>IF(ISERROR('Berechnung TYP'!G263)=TRUE,"",'Berechnung TYP'!G263)</f>
        <v/>
      </c>
      <c r="V267" s="35" t="str">
        <f>IF(ISERROR('Berechnung TYP'!H263)=TRUE,"",'Berechnung TYP'!H263)</f>
        <v/>
      </c>
      <c r="W267" s="36" t="str">
        <f>IF(ISERROR('Berechnung TYP'!I263)=TRUE,"",'Berechnung TYP'!I263)</f>
        <v/>
      </c>
      <c r="X267" s="70"/>
    </row>
    <row r="268" spans="1:24" x14ac:dyDescent="0.25">
      <c r="A268" s="45">
        <v>260</v>
      </c>
      <c r="B268" s="40" t="str">
        <f>IF(Urliste!B265&lt;&gt;0,Urliste!B265,"")</f>
        <v/>
      </c>
      <c r="C268" s="45" t="str">
        <f t="shared" si="12"/>
        <v/>
      </c>
      <c r="D268" s="45" t="str">
        <f>IF(Urliste!C265&lt;&gt;0,Urliste!C265,"")</f>
        <v/>
      </c>
      <c r="E268" s="40" t="str">
        <f>IF(OR(D268="m",D268="w"),Urliste!$D265+Urliste!$J265+Urliste!$P265+Urliste!$V265+Urliste!$AB265+Urliste!$AH265+Urliste!$AN265+Urliste!$AT265+Urliste!$AZ265+Urliste!$BF265,"")</f>
        <v/>
      </c>
      <c r="F268" s="35" t="str">
        <f>IF(OR(D268="m",D268="w"),Urliste!$E265+Urliste!$K265+Urliste!$Q265+Urliste!$W265+Urliste!$AC265+Urliste!$AI265+Urliste!$AO265+Urliste!$AU265+Urliste!$BA265+Urliste!$BG265,"")</f>
        <v/>
      </c>
      <c r="G268" s="35" t="str">
        <f>IF(OR(D268="m",D268="w"),Urliste!$F265+Urliste!$L265+Urliste!$R265+Urliste!$X265+Urliste!$AD265+Urliste!$AJ265+Urliste!$AP265+Urliste!$AV265+Urliste!$BB265+Urliste!$BH265,"")</f>
        <v/>
      </c>
      <c r="H268" s="35" t="str">
        <f>IF(OR(D268="m",D268="w"),Urliste!$G265+Urliste!$M265+Urliste!$S265+Urliste!$Y265+Urliste!$AE265+Urliste!$AK265+Urliste!$AQ265+Urliste!$AW265+Urliste!$BC265+Urliste!$BI265,"")</f>
        <v/>
      </c>
      <c r="I268" s="35" t="str">
        <f>IF(OR(D268="m",D268="w"),Urliste!$H265+Urliste!$N265+Urliste!$T265+Urliste!$Z265+Urliste!$AF265+Urliste!$AL265+Urliste!$AR265+Urliste!$AX265+Urliste!$BD265+Urliste!$BJ265,"")</f>
        <v/>
      </c>
      <c r="J268" s="36" t="str">
        <f>IF(OR(D268="m",D268="w"),Urliste!$I265+Urliste!$O265+Urliste!$U265+Urliste!$AA265+Urliste!$AG265+Urliste!$AM265+Urliste!$AS265+Urliste!$AY265+Urliste!$BE265+Urliste!$BK265,"")</f>
        <v/>
      </c>
      <c r="K268" s="35"/>
      <c r="L268" s="40" t="str">
        <f>IF(E268="","",IF($D268="m",VLOOKUP(E268,'RW-&gt;SW'!$A$4:$G$44,2,TRUE),VLOOKUP(E268,'RW-&gt;SW'!$H$4:$N$44,2,TRUE)))</f>
        <v/>
      </c>
      <c r="M268" s="35" t="str">
        <f>IF(F268="","",IF($D268="m",VLOOKUP(F268,'RW-&gt;SW'!$A$4:$G$44,3,TRUE),VLOOKUP(F268,'RW-&gt;SW'!$H$4:$N$44,3,TRUE)))</f>
        <v/>
      </c>
      <c r="N268" s="35" t="str">
        <f>IF(G268="","",IF($D268="m",VLOOKUP(G268,'RW-&gt;SW'!$A$4:$G$44,4,TRUE),VLOOKUP(G268,'RW-&gt;SW'!$H$4:$N$44,4,TRUE)))</f>
        <v/>
      </c>
      <c r="O268" s="35" t="str">
        <f>IF(H268="","",IF($D268="m",VLOOKUP(H268,'RW-&gt;SW'!$A$4:$G$44,5,TRUE),VLOOKUP(H268,'RW-&gt;SW'!$H$4:$N$44,5,TRUE)))</f>
        <v/>
      </c>
      <c r="P268" s="35" t="str">
        <f>IF(I268="","",IF($D268="m",VLOOKUP(I268,'RW-&gt;SW'!$A$4:$G$44,6,TRUE),VLOOKUP(I268,'RW-&gt;SW'!$H$4:$N$44,6,TRUE)))</f>
        <v/>
      </c>
      <c r="Q268" s="36" t="str">
        <f>IF(J268="","",IF($D268="m",VLOOKUP(J268,'RW-&gt;SW'!$A$4:$G$44,7,TRUE),VLOOKUP(J268,'RW-&gt;SW'!$H$4:$N$44,7,TRUE)))</f>
        <v/>
      </c>
      <c r="R268" s="40" t="str">
        <f t="shared" si="11"/>
        <v/>
      </c>
      <c r="S268" s="36" t="str">
        <f>IF(R268="","",VLOOKUP($R268,'RW-&gt;SW'!$P$3:$Q$46,2,TRUE))</f>
        <v/>
      </c>
      <c r="T268" s="89" t="str">
        <f>IF(ISERROR('Berechnung TYP'!Q264)=TRUE,"",'Berechnung TYP'!Q264)</f>
        <v/>
      </c>
      <c r="U268" s="35" t="str">
        <f>IF(ISERROR('Berechnung TYP'!G264)=TRUE,"",'Berechnung TYP'!G264)</f>
        <v/>
      </c>
      <c r="V268" s="35" t="str">
        <f>IF(ISERROR('Berechnung TYP'!H264)=TRUE,"",'Berechnung TYP'!H264)</f>
        <v/>
      </c>
      <c r="W268" s="36" t="str">
        <f>IF(ISERROR('Berechnung TYP'!I264)=TRUE,"",'Berechnung TYP'!I264)</f>
        <v/>
      </c>
      <c r="X268" s="70"/>
    </row>
    <row r="269" spans="1:24" x14ac:dyDescent="0.25">
      <c r="A269" s="45">
        <v>261</v>
      </c>
      <c r="B269" s="40" t="str">
        <f>IF(Urliste!B266&lt;&gt;0,Urliste!B266,"")</f>
        <v/>
      </c>
      <c r="C269" s="45" t="str">
        <f t="shared" si="12"/>
        <v/>
      </c>
      <c r="D269" s="45" t="str">
        <f>IF(Urliste!C266&lt;&gt;0,Urliste!C266,"")</f>
        <v/>
      </c>
      <c r="E269" s="40" t="str">
        <f>IF(OR(D269="m",D269="w"),Urliste!$D266+Urliste!$J266+Urliste!$P266+Urliste!$V266+Urliste!$AB266+Urliste!$AH266+Urliste!$AN266+Urliste!$AT266+Urliste!$AZ266+Urliste!$BF266,"")</f>
        <v/>
      </c>
      <c r="F269" s="35" t="str">
        <f>IF(OR(D269="m",D269="w"),Urliste!$E266+Urliste!$K266+Urliste!$Q266+Urliste!$W266+Urliste!$AC266+Urliste!$AI266+Urliste!$AO266+Urliste!$AU266+Urliste!$BA266+Urliste!$BG266,"")</f>
        <v/>
      </c>
      <c r="G269" s="35" t="str">
        <f>IF(OR(D269="m",D269="w"),Urliste!$F266+Urliste!$L266+Urliste!$R266+Urliste!$X266+Urliste!$AD266+Urliste!$AJ266+Urliste!$AP266+Urliste!$AV266+Urliste!$BB266+Urliste!$BH266,"")</f>
        <v/>
      </c>
      <c r="H269" s="35" t="str">
        <f>IF(OR(D269="m",D269="w"),Urliste!$G266+Urliste!$M266+Urliste!$S266+Urliste!$Y266+Urliste!$AE266+Urliste!$AK266+Urliste!$AQ266+Urliste!$AW266+Urliste!$BC266+Urliste!$BI266,"")</f>
        <v/>
      </c>
      <c r="I269" s="35" t="str">
        <f>IF(OR(D269="m",D269="w"),Urliste!$H266+Urliste!$N266+Urliste!$T266+Urliste!$Z266+Urliste!$AF266+Urliste!$AL266+Urliste!$AR266+Urliste!$AX266+Urliste!$BD266+Urliste!$BJ266,"")</f>
        <v/>
      </c>
      <c r="J269" s="36" t="str">
        <f>IF(OR(D269="m",D269="w"),Urliste!$I266+Urliste!$O266+Urliste!$U266+Urliste!$AA266+Urliste!$AG266+Urliste!$AM266+Urliste!$AS266+Urliste!$AY266+Urliste!$BE266+Urliste!$BK266,"")</f>
        <v/>
      </c>
      <c r="K269" s="35"/>
      <c r="L269" s="40" t="str">
        <f>IF(E269="","",IF($D269="m",VLOOKUP(E269,'RW-&gt;SW'!$A$4:$G$44,2,TRUE),VLOOKUP(E269,'RW-&gt;SW'!$H$4:$N$44,2,TRUE)))</f>
        <v/>
      </c>
      <c r="M269" s="35" t="str">
        <f>IF(F269="","",IF($D269="m",VLOOKUP(F269,'RW-&gt;SW'!$A$4:$G$44,3,TRUE),VLOOKUP(F269,'RW-&gt;SW'!$H$4:$N$44,3,TRUE)))</f>
        <v/>
      </c>
      <c r="N269" s="35" t="str">
        <f>IF(G269="","",IF($D269="m",VLOOKUP(G269,'RW-&gt;SW'!$A$4:$G$44,4,TRUE),VLOOKUP(G269,'RW-&gt;SW'!$H$4:$N$44,4,TRUE)))</f>
        <v/>
      </c>
      <c r="O269" s="35" t="str">
        <f>IF(H269="","",IF($D269="m",VLOOKUP(H269,'RW-&gt;SW'!$A$4:$G$44,5,TRUE),VLOOKUP(H269,'RW-&gt;SW'!$H$4:$N$44,5,TRUE)))</f>
        <v/>
      </c>
      <c r="P269" s="35" t="str">
        <f>IF(I269="","",IF($D269="m",VLOOKUP(I269,'RW-&gt;SW'!$A$4:$G$44,6,TRUE),VLOOKUP(I269,'RW-&gt;SW'!$H$4:$N$44,6,TRUE)))</f>
        <v/>
      </c>
      <c r="Q269" s="36" t="str">
        <f>IF(J269="","",IF($D269="m",VLOOKUP(J269,'RW-&gt;SW'!$A$4:$G$44,7,TRUE),VLOOKUP(J269,'RW-&gt;SW'!$H$4:$N$44,7,TRUE)))</f>
        <v/>
      </c>
      <c r="R269" s="40" t="str">
        <f t="shared" si="11"/>
        <v/>
      </c>
      <c r="S269" s="36" t="str">
        <f>IF(R269="","",VLOOKUP($R269,'RW-&gt;SW'!$P$3:$Q$46,2,TRUE))</f>
        <v/>
      </c>
      <c r="T269" s="89" t="str">
        <f>IF(ISERROR('Berechnung TYP'!Q265)=TRUE,"",'Berechnung TYP'!Q265)</f>
        <v/>
      </c>
      <c r="U269" s="35" t="str">
        <f>IF(ISERROR('Berechnung TYP'!G265)=TRUE,"",'Berechnung TYP'!G265)</f>
        <v/>
      </c>
      <c r="V269" s="35" t="str">
        <f>IF(ISERROR('Berechnung TYP'!H265)=TRUE,"",'Berechnung TYP'!H265)</f>
        <v/>
      </c>
      <c r="W269" s="36" t="str">
        <f>IF(ISERROR('Berechnung TYP'!I265)=TRUE,"",'Berechnung TYP'!I265)</f>
        <v/>
      </c>
      <c r="X269" s="70"/>
    </row>
    <row r="270" spans="1:24" x14ac:dyDescent="0.25">
      <c r="A270" s="45">
        <v>262</v>
      </c>
      <c r="B270" s="40" t="str">
        <f>IF(Urliste!B267&lt;&gt;0,Urliste!B267,"")</f>
        <v/>
      </c>
      <c r="C270" s="45" t="str">
        <f t="shared" si="12"/>
        <v/>
      </c>
      <c r="D270" s="45" t="str">
        <f>IF(Urliste!C267&lt;&gt;0,Urliste!C267,"")</f>
        <v/>
      </c>
      <c r="E270" s="40" t="str">
        <f>IF(OR(D270="m",D270="w"),Urliste!$D267+Urliste!$J267+Urliste!$P267+Urliste!$V267+Urliste!$AB267+Urliste!$AH267+Urliste!$AN267+Urliste!$AT267+Urliste!$AZ267+Urliste!$BF267,"")</f>
        <v/>
      </c>
      <c r="F270" s="35" t="str">
        <f>IF(OR(D270="m",D270="w"),Urliste!$E267+Urliste!$K267+Urliste!$Q267+Urliste!$W267+Urliste!$AC267+Urliste!$AI267+Urliste!$AO267+Urliste!$AU267+Urliste!$BA267+Urliste!$BG267,"")</f>
        <v/>
      </c>
      <c r="G270" s="35" t="str">
        <f>IF(OR(D270="m",D270="w"),Urliste!$F267+Urliste!$L267+Urliste!$R267+Urliste!$X267+Urliste!$AD267+Urliste!$AJ267+Urliste!$AP267+Urliste!$AV267+Urliste!$BB267+Urliste!$BH267,"")</f>
        <v/>
      </c>
      <c r="H270" s="35" t="str">
        <f>IF(OR(D270="m",D270="w"),Urliste!$G267+Urliste!$M267+Urliste!$S267+Urliste!$Y267+Urliste!$AE267+Urliste!$AK267+Urliste!$AQ267+Urliste!$AW267+Urliste!$BC267+Urliste!$BI267,"")</f>
        <v/>
      </c>
      <c r="I270" s="35" t="str">
        <f>IF(OR(D270="m",D270="w"),Urliste!$H267+Urliste!$N267+Urliste!$T267+Urliste!$Z267+Urliste!$AF267+Urliste!$AL267+Urliste!$AR267+Urliste!$AX267+Urliste!$BD267+Urliste!$BJ267,"")</f>
        <v/>
      </c>
      <c r="J270" s="36" t="str">
        <f>IF(OR(D270="m",D270="w"),Urliste!$I267+Urliste!$O267+Urliste!$U267+Urliste!$AA267+Urliste!$AG267+Urliste!$AM267+Urliste!$AS267+Urliste!$AY267+Urliste!$BE267+Urliste!$BK267,"")</f>
        <v/>
      </c>
      <c r="K270" s="35"/>
      <c r="L270" s="40" t="str">
        <f>IF(E270="","",IF($D270="m",VLOOKUP(E270,'RW-&gt;SW'!$A$4:$G$44,2,TRUE),VLOOKUP(E270,'RW-&gt;SW'!$H$4:$N$44,2,TRUE)))</f>
        <v/>
      </c>
      <c r="M270" s="35" t="str">
        <f>IF(F270="","",IF($D270="m",VLOOKUP(F270,'RW-&gt;SW'!$A$4:$G$44,3,TRUE),VLOOKUP(F270,'RW-&gt;SW'!$H$4:$N$44,3,TRUE)))</f>
        <v/>
      </c>
      <c r="N270" s="35" t="str">
        <f>IF(G270="","",IF($D270="m",VLOOKUP(G270,'RW-&gt;SW'!$A$4:$G$44,4,TRUE),VLOOKUP(G270,'RW-&gt;SW'!$H$4:$N$44,4,TRUE)))</f>
        <v/>
      </c>
      <c r="O270" s="35" t="str">
        <f>IF(H270="","",IF($D270="m",VLOOKUP(H270,'RW-&gt;SW'!$A$4:$G$44,5,TRUE),VLOOKUP(H270,'RW-&gt;SW'!$H$4:$N$44,5,TRUE)))</f>
        <v/>
      </c>
      <c r="P270" s="35" t="str">
        <f>IF(I270="","",IF($D270="m",VLOOKUP(I270,'RW-&gt;SW'!$A$4:$G$44,6,TRUE),VLOOKUP(I270,'RW-&gt;SW'!$H$4:$N$44,6,TRUE)))</f>
        <v/>
      </c>
      <c r="Q270" s="36" t="str">
        <f>IF(J270="","",IF($D270="m",VLOOKUP(J270,'RW-&gt;SW'!$A$4:$G$44,7,TRUE),VLOOKUP(J270,'RW-&gt;SW'!$H$4:$N$44,7,TRUE)))</f>
        <v/>
      </c>
      <c r="R270" s="40" t="str">
        <f t="shared" si="11"/>
        <v/>
      </c>
      <c r="S270" s="36" t="str">
        <f>IF(R270="","",VLOOKUP($R270,'RW-&gt;SW'!$P$3:$Q$46,2,TRUE))</f>
        <v/>
      </c>
      <c r="T270" s="89" t="str">
        <f>IF(ISERROR('Berechnung TYP'!Q266)=TRUE,"",'Berechnung TYP'!Q266)</f>
        <v/>
      </c>
      <c r="U270" s="35" t="str">
        <f>IF(ISERROR('Berechnung TYP'!G266)=TRUE,"",'Berechnung TYP'!G266)</f>
        <v/>
      </c>
      <c r="V270" s="35" t="str">
        <f>IF(ISERROR('Berechnung TYP'!H266)=TRUE,"",'Berechnung TYP'!H266)</f>
        <v/>
      </c>
      <c r="W270" s="36" t="str">
        <f>IF(ISERROR('Berechnung TYP'!I266)=TRUE,"",'Berechnung TYP'!I266)</f>
        <v/>
      </c>
      <c r="X270" s="70"/>
    </row>
    <row r="271" spans="1:24" x14ac:dyDescent="0.25">
      <c r="A271" s="45">
        <v>263</v>
      </c>
      <c r="B271" s="40" t="str">
        <f>IF(Urliste!B268&lt;&gt;0,Urliste!B268,"")</f>
        <v/>
      </c>
      <c r="C271" s="45" t="str">
        <f t="shared" si="12"/>
        <v/>
      </c>
      <c r="D271" s="45" t="str">
        <f>IF(Urliste!C268&lt;&gt;0,Urliste!C268,"")</f>
        <v/>
      </c>
      <c r="E271" s="40" t="str">
        <f>IF(OR(D271="m",D271="w"),Urliste!$D268+Urliste!$J268+Urliste!$P268+Urliste!$V268+Urliste!$AB268+Urliste!$AH268+Urliste!$AN268+Urliste!$AT268+Urliste!$AZ268+Urliste!$BF268,"")</f>
        <v/>
      </c>
      <c r="F271" s="35" t="str">
        <f>IF(OR(D271="m",D271="w"),Urliste!$E268+Urliste!$K268+Urliste!$Q268+Urliste!$W268+Urliste!$AC268+Urliste!$AI268+Urliste!$AO268+Urliste!$AU268+Urliste!$BA268+Urliste!$BG268,"")</f>
        <v/>
      </c>
      <c r="G271" s="35" t="str">
        <f>IF(OR(D271="m",D271="w"),Urliste!$F268+Urliste!$L268+Urliste!$R268+Urliste!$X268+Urliste!$AD268+Urliste!$AJ268+Urliste!$AP268+Urliste!$AV268+Urliste!$BB268+Urliste!$BH268,"")</f>
        <v/>
      </c>
      <c r="H271" s="35" t="str">
        <f>IF(OR(D271="m",D271="w"),Urliste!$G268+Urliste!$M268+Urliste!$S268+Urliste!$Y268+Urliste!$AE268+Urliste!$AK268+Urliste!$AQ268+Urliste!$AW268+Urliste!$BC268+Urliste!$BI268,"")</f>
        <v/>
      </c>
      <c r="I271" s="35" t="str">
        <f>IF(OR(D271="m",D271="w"),Urliste!$H268+Urliste!$N268+Urliste!$T268+Urliste!$Z268+Urliste!$AF268+Urliste!$AL268+Urliste!$AR268+Urliste!$AX268+Urliste!$BD268+Urliste!$BJ268,"")</f>
        <v/>
      </c>
      <c r="J271" s="36" t="str">
        <f>IF(OR(D271="m",D271="w"),Urliste!$I268+Urliste!$O268+Urliste!$U268+Urliste!$AA268+Urliste!$AG268+Urliste!$AM268+Urliste!$AS268+Urliste!$AY268+Urliste!$BE268+Urliste!$BK268,"")</f>
        <v/>
      </c>
      <c r="K271" s="35"/>
      <c r="L271" s="40" t="str">
        <f>IF(E271="","",IF($D271="m",VLOOKUP(E271,'RW-&gt;SW'!$A$4:$G$44,2,TRUE),VLOOKUP(E271,'RW-&gt;SW'!$H$4:$N$44,2,TRUE)))</f>
        <v/>
      </c>
      <c r="M271" s="35" t="str">
        <f>IF(F271="","",IF($D271="m",VLOOKUP(F271,'RW-&gt;SW'!$A$4:$G$44,3,TRUE),VLOOKUP(F271,'RW-&gt;SW'!$H$4:$N$44,3,TRUE)))</f>
        <v/>
      </c>
      <c r="N271" s="35" t="str">
        <f>IF(G271="","",IF($D271="m",VLOOKUP(G271,'RW-&gt;SW'!$A$4:$G$44,4,TRUE),VLOOKUP(G271,'RW-&gt;SW'!$H$4:$N$44,4,TRUE)))</f>
        <v/>
      </c>
      <c r="O271" s="35" t="str">
        <f>IF(H271="","",IF($D271="m",VLOOKUP(H271,'RW-&gt;SW'!$A$4:$G$44,5,TRUE),VLOOKUP(H271,'RW-&gt;SW'!$H$4:$N$44,5,TRUE)))</f>
        <v/>
      </c>
      <c r="P271" s="35" t="str">
        <f>IF(I271="","",IF($D271="m",VLOOKUP(I271,'RW-&gt;SW'!$A$4:$G$44,6,TRUE),VLOOKUP(I271,'RW-&gt;SW'!$H$4:$N$44,6,TRUE)))</f>
        <v/>
      </c>
      <c r="Q271" s="36" t="str">
        <f>IF(J271="","",IF($D271="m",VLOOKUP(J271,'RW-&gt;SW'!$A$4:$G$44,7,TRUE),VLOOKUP(J271,'RW-&gt;SW'!$H$4:$N$44,7,TRUE)))</f>
        <v/>
      </c>
      <c r="R271" s="40" t="str">
        <f t="shared" si="11"/>
        <v/>
      </c>
      <c r="S271" s="36" t="str">
        <f>IF(R271="","",VLOOKUP($R271,'RW-&gt;SW'!$P$3:$Q$46,2,TRUE))</f>
        <v/>
      </c>
      <c r="T271" s="89" t="str">
        <f>IF(ISERROR('Berechnung TYP'!Q267)=TRUE,"",'Berechnung TYP'!Q267)</f>
        <v/>
      </c>
      <c r="U271" s="35" t="str">
        <f>IF(ISERROR('Berechnung TYP'!G267)=TRUE,"",'Berechnung TYP'!G267)</f>
        <v/>
      </c>
      <c r="V271" s="35" t="str">
        <f>IF(ISERROR('Berechnung TYP'!H267)=TRUE,"",'Berechnung TYP'!H267)</f>
        <v/>
      </c>
      <c r="W271" s="36" t="str">
        <f>IF(ISERROR('Berechnung TYP'!I267)=TRUE,"",'Berechnung TYP'!I267)</f>
        <v/>
      </c>
      <c r="X271" s="70"/>
    </row>
    <row r="272" spans="1:24" x14ac:dyDescent="0.25">
      <c r="A272" s="45">
        <v>264</v>
      </c>
      <c r="B272" s="40" t="str">
        <f>IF(Urliste!B269&lt;&gt;0,Urliste!B269,"")</f>
        <v/>
      </c>
      <c r="C272" s="45" t="str">
        <f t="shared" si="12"/>
        <v/>
      </c>
      <c r="D272" s="45" t="str">
        <f>IF(Urliste!C269&lt;&gt;0,Urliste!C269,"")</f>
        <v/>
      </c>
      <c r="E272" s="40" t="str">
        <f>IF(OR(D272="m",D272="w"),Urliste!$D269+Urliste!$J269+Urliste!$P269+Urliste!$V269+Urliste!$AB269+Urliste!$AH269+Urliste!$AN269+Urliste!$AT269+Urliste!$AZ269+Urliste!$BF269,"")</f>
        <v/>
      </c>
      <c r="F272" s="35" t="str">
        <f>IF(OR(D272="m",D272="w"),Urliste!$E269+Urliste!$K269+Urliste!$Q269+Urliste!$W269+Urliste!$AC269+Urliste!$AI269+Urliste!$AO269+Urliste!$AU269+Urliste!$BA269+Urliste!$BG269,"")</f>
        <v/>
      </c>
      <c r="G272" s="35" t="str">
        <f>IF(OR(D272="m",D272="w"),Urliste!$F269+Urliste!$L269+Urliste!$R269+Urliste!$X269+Urliste!$AD269+Urliste!$AJ269+Urliste!$AP269+Urliste!$AV269+Urliste!$BB269+Urliste!$BH269,"")</f>
        <v/>
      </c>
      <c r="H272" s="35" t="str">
        <f>IF(OR(D272="m",D272="w"),Urliste!$G269+Urliste!$M269+Urliste!$S269+Urliste!$Y269+Urliste!$AE269+Urliste!$AK269+Urliste!$AQ269+Urliste!$AW269+Urliste!$BC269+Urliste!$BI269,"")</f>
        <v/>
      </c>
      <c r="I272" s="35" t="str">
        <f>IF(OR(D272="m",D272="w"),Urliste!$H269+Urliste!$N269+Urliste!$T269+Urliste!$Z269+Urliste!$AF269+Urliste!$AL269+Urliste!$AR269+Urliste!$AX269+Urliste!$BD269+Urliste!$BJ269,"")</f>
        <v/>
      </c>
      <c r="J272" s="36" t="str">
        <f>IF(OR(D272="m",D272="w"),Urliste!$I269+Urliste!$O269+Urliste!$U269+Urliste!$AA269+Urliste!$AG269+Urliste!$AM269+Urliste!$AS269+Urliste!$AY269+Urliste!$BE269+Urliste!$BK269,"")</f>
        <v/>
      </c>
      <c r="K272" s="35"/>
      <c r="L272" s="40" t="str">
        <f>IF(E272="","",IF($D272="m",VLOOKUP(E272,'RW-&gt;SW'!$A$4:$G$44,2,TRUE),VLOOKUP(E272,'RW-&gt;SW'!$H$4:$N$44,2,TRUE)))</f>
        <v/>
      </c>
      <c r="M272" s="35" t="str">
        <f>IF(F272="","",IF($D272="m",VLOOKUP(F272,'RW-&gt;SW'!$A$4:$G$44,3,TRUE),VLOOKUP(F272,'RW-&gt;SW'!$H$4:$N$44,3,TRUE)))</f>
        <v/>
      </c>
      <c r="N272" s="35" t="str">
        <f>IF(G272="","",IF($D272="m",VLOOKUP(G272,'RW-&gt;SW'!$A$4:$G$44,4,TRUE),VLOOKUP(G272,'RW-&gt;SW'!$H$4:$N$44,4,TRUE)))</f>
        <v/>
      </c>
      <c r="O272" s="35" t="str">
        <f>IF(H272="","",IF($D272="m",VLOOKUP(H272,'RW-&gt;SW'!$A$4:$G$44,5,TRUE),VLOOKUP(H272,'RW-&gt;SW'!$H$4:$N$44,5,TRUE)))</f>
        <v/>
      </c>
      <c r="P272" s="35" t="str">
        <f>IF(I272="","",IF($D272="m",VLOOKUP(I272,'RW-&gt;SW'!$A$4:$G$44,6,TRUE),VLOOKUP(I272,'RW-&gt;SW'!$H$4:$N$44,6,TRUE)))</f>
        <v/>
      </c>
      <c r="Q272" s="36" t="str">
        <f>IF(J272="","",IF($D272="m",VLOOKUP(J272,'RW-&gt;SW'!$A$4:$G$44,7,TRUE),VLOOKUP(J272,'RW-&gt;SW'!$H$4:$N$44,7,TRUE)))</f>
        <v/>
      </c>
      <c r="R272" s="40" t="str">
        <f t="shared" si="11"/>
        <v/>
      </c>
      <c r="S272" s="36" t="str">
        <f>IF(R272="","",VLOOKUP($R272,'RW-&gt;SW'!$P$3:$Q$46,2,TRUE))</f>
        <v/>
      </c>
      <c r="T272" s="89" t="str">
        <f>IF(ISERROR('Berechnung TYP'!Q268)=TRUE,"",'Berechnung TYP'!Q268)</f>
        <v/>
      </c>
      <c r="U272" s="35" t="str">
        <f>IF(ISERROR('Berechnung TYP'!G268)=TRUE,"",'Berechnung TYP'!G268)</f>
        <v/>
      </c>
      <c r="V272" s="35" t="str">
        <f>IF(ISERROR('Berechnung TYP'!H268)=TRUE,"",'Berechnung TYP'!H268)</f>
        <v/>
      </c>
      <c r="W272" s="36" t="str">
        <f>IF(ISERROR('Berechnung TYP'!I268)=TRUE,"",'Berechnung TYP'!I268)</f>
        <v/>
      </c>
      <c r="X272" s="70"/>
    </row>
    <row r="273" spans="1:24" x14ac:dyDescent="0.25">
      <c r="A273" s="45">
        <v>265</v>
      </c>
      <c r="B273" s="40" t="str">
        <f>IF(Urliste!B270&lt;&gt;0,Urliste!B270,"")</f>
        <v/>
      </c>
      <c r="C273" s="45" t="str">
        <f t="shared" si="12"/>
        <v/>
      </c>
      <c r="D273" s="45" t="str">
        <f>IF(Urliste!C270&lt;&gt;0,Urliste!C270,"")</f>
        <v/>
      </c>
      <c r="E273" s="40" t="str">
        <f>IF(OR(D273="m",D273="w"),Urliste!$D270+Urliste!$J270+Urliste!$P270+Urliste!$V270+Urliste!$AB270+Urliste!$AH270+Urliste!$AN270+Urliste!$AT270+Urliste!$AZ270+Urliste!$BF270,"")</f>
        <v/>
      </c>
      <c r="F273" s="35" t="str">
        <f>IF(OR(D273="m",D273="w"),Urliste!$E270+Urliste!$K270+Urliste!$Q270+Urliste!$W270+Urliste!$AC270+Urliste!$AI270+Urliste!$AO270+Urliste!$AU270+Urliste!$BA270+Urliste!$BG270,"")</f>
        <v/>
      </c>
      <c r="G273" s="35" t="str">
        <f>IF(OR(D273="m",D273="w"),Urliste!$F270+Urliste!$L270+Urliste!$R270+Urliste!$X270+Urliste!$AD270+Urliste!$AJ270+Urliste!$AP270+Urliste!$AV270+Urliste!$BB270+Urliste!$BH270,"")</f>
        <v/>
      </c>
      <c r="H273" s="35" t="str">
        <f>IF(OR(D273="m",D273="w"),Urliste!$G270+Urliste!$M270+Urliste!$S270+Urliste!$Y270+Urliste!$AE270+Urliste!$AK270+Urliste!$AQ270+Urliste!$AW270+Urliste!$BC270+Urliste!$BI270,"")</f>
        <v/>
      </c>
      <c r="I273" s="35" t="str">
        <f>IF(OR(D273="m",D273="w"),Urliste!$H270+Urliste!$N270+Urliste!$T270+Urliste!$Z270+Urliste!$AF270+Urliste!$AL270+Urliste!$AR270+Urliste!$AX270+Urliste!$BD270+Urliste!$BJ270,"")</f>
        <v/>
      </c>
      <c r="J273" s="36" t="str">
        <f>IF(OR(D273="m",D273="w"),Urliste!$I270+Urliste!$O270+Urliste!$U270+Urliste!$AA270+Urliste!$AG270+Urliste!$AM270+Urliste!$AS270+Urliste!$AY270+Urliste!$BE270+Urliste!$BK270,"")</f>
        <v/>
      </c>
      <c r="K273" s="35"/>
      <c r="L273" s="40" t="str">
        <f>IF(E273="","",IF($D273="m",VLOOKUP(E273,'RW-&gt;SW'!$A$4:$G$44,2,TRUE),VLOOKUP(E273,'RW-&gt;SW'!$H$4:$N$44,2,TRUE)))</f>
        <v/>
      </c>
      <c r="M273" s="35" t="str">
        <f>IF(F273="","",IF($D273="m",VLOOKUP(F273,'RW-&gt;SW'!$A$4:$G$44,3,TRUE),VLOOKUP(F273,'RW-&gt;SW'!$H$4:$N$44,3,TRUE)))</f>
        <v/>
      </c>
      <c r="N273" s="35" t="str">
        <f>IF(G273="","",IF($D273="m",VLOOKUP(G273,'RW-&gt;SW'!$A$4:$G$44,4,TRUE),VLOOKUP(G273,'RW-&gt;SW'!$H$4:$N$44,4,TRUE)))</f>
        <v/>
      </c>
      <c r="O273" s="35" t="str">
        <f>IF(H273="","",IF($D273="m",VLOOKUP(H273,'RW-&gt;SW'!$A$4:$G$44,5,TRUE),VLOOKUP(H273,'RW-&gt;SW'!$H$4:$N$44,5,TRUE)))</f>
        <v/>
      </c>
      <c r="P273" s="35" t="str">
        <f>IF(I273="","",IF($D273="m",VLOOKUP(I273,'RW-&gt;SW'!$A$4:$G$44,6,TRUE),VLOOKUP(I273,'RW-&gt;SW'!$H$4:$N$44,6,TRUE)))</f>
        <v/>
      </c>
      <c r="Q273" s="36" t="str">
        <f>IF(J273="","",IF($D273="m",VLOOKUP(J273,'RW-&gt;SW'!$A$4:$G$44,7,TRUE),VLOOKUP(J273,'RW-&gt;SW'!$H$4:$N$44,7,TRUE)))</f>
        <v/>
      </c>
      <c r="R273" s="40" t="str">
        <f t="shared" si="11"/>
        <v/>
      </c>
      <c r="S273" s="36" t="str">
        <f>IF(R273="","",VLOOKUP($R273,'RW-&gt;SW'!$P$3:$Q$46,2,TRUE))</f>
        <v/>
      </c>
      <c r="T273" s="89" t="str">
        <f>IF(ISERROR('Berechnung TYP'!Q269)=TRUE,"",'Berechnung TYP'!Q269)</f>
        <v/>
      </c>
      <c r="U273" s="35" t="str">
        <f>IF(ISERROR('Berechnung TYP'!G269)=TRUE,"",'Berechnung TYP'!G269)</f>
        <v/>
      </c>
      <c r="V273" s="35" t="str">
        <f>IF(ISERROR('Berechnung TYP'!H269)=TRUE,"",'Berechnung TYP'!H269)</f>
        <v/>
      </c>
      <c r="W273" s="36" t="str">
        <f>IF(ISERROR('Berechnung TYP'!I269)=TRUE,"",'Berechnung TYP'!I269)</f>
        <v/>
      </c>
      <c r="X273" s="70"/>
    </row>
    <row r="274" spans="1:24" x14ac:dyDescent="0.25">
      <c r="A274" s="45">
        <v>266</v>
      </c>
      <c r="B274" s="40" t="str">
        <f>IF(Urliste!B271&lt;&gt;0,Urliste!B271,"")</f>
        <v/>
      </c>
      <c r="C274" s="45" t="str">
        <f t="shared" si="12"/>
        <v/>
      </c>
      <c r="D274" s="45" t="str">
        <f>IF(Urliste!C271&lt;&gt;0,Urliste!C271,"")</f>
        <v/>
      </c>
      <c r="E274" s="40" t="str">
        <f>IF(OR(D274="m",D274="w"),Urliste!$D271+Urliste!$J271+Urliste!$P271+Urliste!$V271+Urliste!$AB271+Urliste!$AH271+Urliste!$AN271+Urliste!$AT271+Urliste!$AZ271+Urliste!$BF271,"")</f>
        <v/>
      </c>
      <c r="F274" s="35" t="str">
        <f>IF(OR(D274="m",D274="w"),Urliste!$E271+Urliste!$K271+Urliste!$Q271+Urliste!$W271+Urliste!$AC271+Urliste!$AI271+Urliste!$AO271+Urliste!$AU271+Urliste!$BA271+Urliste!$BG271,"")</f>
        <v/>
      </c>
      <c r="G274" s="35" t="str">
        <f>IF(OR(D274="m",D274="w"),Urliste!$F271+Urliste!$L271+Urliste!$R271+Urliste!$X271+Urliste!$AD271+Urliste!$AJ271+Urliste!$AP271+Urliste!$AV271+Urliste!$BB271+Urliste!$BH271,"")</f>
        <v/>
      </c>
      <c r="H274" s="35" t="str">
        <f>IF(OR(D274="m",D274="w"),Urliste!$G271+Urliste!$M271+Urliste!$S271+Urliste!$Y271+Urliste!$AE271+Urliste!$AK271+Urliste!$AQ271+Urliste!$AW271+Urliste!$BC271+Urliste!$BI271,"")</f>
        <v/>
      </c>
      <c r="I274" s="35" t="str">
        <f>IF(OR(D274="m",D274="w"),Urliste!$H271+Urliste!$N271+Urliste!$T271+Urliste!$Z271+Urliste!$AF271+Urliste!$AL271+Urliste!$AR271+Urliste!$AX271+Urliste!$BD271+Urliste!$BJ271,"")</f>
        <v/>
      </c>
      <c r="J274" s="36" t="str">
        <f>IF(OR(D274="m",D274="w"),Urliste!$I271+Urliste!$O271+Urliste!$U271+Urliste!$AA271+Urliste!$AG271+Urliste!$AM271+Urliste!$AS271+Urliste!$AY271+Urliste!$BE271+Urliste!$BK271,"")</f>
        <v/>
      </c>
      <c r="K274" s="35"/>
      <c r="L274" s="40" t="str">
        <f>IF(E274="","",IF($D274="m",VLOOKUP(E274,'RW-&gt;SW'!$A$4:$G$44,2,TRUE),VLOOKUP(E274,'RW-&gt;SW'!$H$4:$N$44,2,TRUE)))</f>
        <v/>
      </c>
      <c r="M274" s="35" t="str">
        <f>IF(F274="","",IF($D274="m",VLOOKUP(F274,'RW-&gt;SW'!$A$4:$G$44,3,TRUE),VLOOKUP(F274,'RW-&gt;SW'!$H$4:$N$44,3,TRUE)))</f>
        <v/>
      </c>
      <c r="N274" s="35" t="str">
        <f>IF(G274="","",IF($D274="m",VLOOKUP(G274,'RW-&gt;SW'!$A$4:$G$44,4,TRUE),VLOOKUP(G274,'RW-&gt;SW'!$H$4:$N$44,4,TRUE)))</f>
        <v/>
      </c>
      <c r="O274" s="35" t="str">
        <f>IF(H274="","",IF($D274="m",VLOOKUP(H274,'RW-&gt;SW'!$A$4:$G$44,5,TRUE),VLOOKUP(H274,'RW-&gt;SW'!$H$4:$N$44,5,TRUE)))</f>
        <v/>
      </c>
      <c r="P274" s="35" t="str">
        <f>IF(I274="","",IF($D274="m",VLOOKUP(I274,'RW-&gt;SW'!$A$4:$G$44,6,TRUE),VLOOKUP(I274,'RW-&gt;SW'!$H$4:$N$44,6,TRUE)))</f>
        <v/>
      </c>
      <c r="Q274" s="36" t="str">
        <f>IF(J274="","",IF($D274="m",VLOOKUP(J274,'RW-&gt;SW'!$A$4:$G$44,7,TRUE),VLOOKUP(J274,'RW-&gt;SW'!$H$4:$N$44,7,TRUE)))</f>
        <v/>
      </c>
      <c r="R274" s="40" t="str">
        <f t="shared" si="11"/>
        <v/>
      </c>
      <c r="S274" s="36" t="str">
        <f>IF(R274="","",VLOOKUP($R274,'RW-&gt;SW'!$P$3:$Q$46,2,TRUE))</f>
        <v/>
      </c>
      <c r="T274" s="89" t="str">
        <f>IF(ISERROR('Berechnung TYP'!Q270)=TRUE,"",'Berechnung TYP'!Q270)</f>
        <v/>
      </c>
      <c r="U274" s="35" t="str">
        <f>IF(ISERROR('Berechnung TYP'!G270)=TRUE,"",'Berechnung TYP'!G270)</f>
        <v/>
      </c>
      <c r="V274" s="35" t="str">
        <f>IF(ISERROR('Berechnung TYP'!H270)=TRUE,"",'Berechnung TYP'!H270)</f>
        <v/>
      </c>
      <c r="W274" s="36" t="str">
        <f>IF(ISERROR('Berechnung TYP'!I270)=TRUE,"",'Berechnung TYP'!I270)</f>
        <v/>
      </c>
      <c r="X274" s="70"/>
    </row>
    <row r="275" spans="1:24" x14ac:dyDescent="0.25">
      <c r="A275" s="45">
        <v>267</v>
      </c>
      <c r="B275" s="40" t="str">
        <f>IF(Urliste!B272&lt;&gt;0,Urliste!B272,"")</f>
        <v/>
      </c>
      <c r="C275" s="45" t="str">
        <f t="shared" si="12"/>
        <v/>
      </c>
      <c r="D275" s="45" t="str">
        <f>IF(Urliste!C272&lt;&gt;0,Urliste!C272,"")</f>
        <v/>
      </c>
      <c r="E275" s="40" t="str">
        <f>IF(OR(D275="m",D275="w"),Urliste!$D272+Urliste!$J272+Urliste!$P272+Urliste!$V272+Urliste!$AB272+Urliste!$AH272+Urliste!$AN272+Urliste!$AT272+Urliste!$AZ272+Urliste!$BF272,"")</f>
        <v/>
      </c>
      <c r="F275" s="35" t="str">
        <f>IF(OR(D275="m",D275="w"),Urliste!$E272+Urliste!$K272+Urliste!$Q272+Urliste!$W272+Urliste!$AC272+Urliste!$AI272+Urliste!$AO272+Urliste!$AU272+Urliste!$BA272+Urliste!$BG272,"")</f>
        <v/>
      </c>
      <c r="G275" s="35" t="str">
        <f>IF(OR(D275="m",D275="w"),Urliste!$F272+Urliste!$L272+Urliste!$R272+Urliste!$X272+Urliste!$AD272+Urliste!$AJ272+Urliste!$AP272+Urliste!$AV272+Urliste!$BB272+Urliste!$BH272,"")</f>
        <v/>
      </c>
      <c r="H275" s="35" t="str">
        <f>IF(OR(D275="m",D275="w"),Urliste!$G272+Urliste!$M272+Urliste!$S272+Urliste!$Y272+Urliste!$AE272+Urliste!$AK272+Urliste!$AQ272+Urliste!$AW272+Urliste!$BC272+Urliste!$BI272,"")</f>
        <v/>
      </c>
      <c r="I275" s="35" t="str">
        <f>IF(OR(D275="m",D275="w"),Urliste!$H272+Urliste!$N272+Urliste!$T272+Urliste!$Z272+Urliste!$AF272+Urliste!$AL272+Urliste!$AR272+Urliste!$AX272+Urliste!$BD272+Urliste!$BJ272,"")</f>
        <v/>
      </c>
      <c r="J275" s="36" t="str">
        <f>IF(OR(D275="m",D275="w"),Urliste!$I272+Urliste!$O272+Urliste!$U272+Urliste!$AA272+Urliste!$AG272+Urliste!$AM272+Urliste!$AS272+Urliste!$AY272+Urliste!$BE272+Urliste!$BK272,"")</f>
        <v/>
      </c>
      <c r="K275" s="35"/>
      <c r="L275" s="40" t="str">
        <f>IF(E275="","",IF($D275="m",VLOOKUP(E275,'RW-&gt;SW'!$A$4:$G$44,2,TRUE),VLOOKUP(E275,'RW-&gt;SW'!$H$4:$N$44,2,TRUE)))</f>
        <v/>
      </c>
      <c r="M275" s="35" t="str">
        <f>IF(F275="","",IF($D275="m",VLOOKUP(F275,'RW-&gt;SW'!$A$4:$G$44,3,TRUE),VLOOKUP(F275,'RW-&gt;SW'!$H$4:$N$44,3,TRUE)))</f>
        <v/>
      </c>
      <c r="N275" s="35" t="str">
        <f>IF(G275="","",IF($D275="m",VLOOKUP(G275,'RW-&gt;SW'!$A$4:$G$44,4,TRUE),VLOOKUP(G275,'RW-&gt;SW'!$H$4:$N$44,4,TRUE)))</f>
        <v/>
      </c>
      <c r="O275" s="35" t="str">
        <f>IF(H275="","",IF($D275="m",VLOOKUP(H275,'RW-&gt;SW'!$A$4:$G$44,5,TRUE),VLOOKUP(H275,'RW-&gt;SW'!$H$4:$N$44,5,TRUE)))</f>
        <v/>
      </c>
      <c r="P275" s="35" t="str">
        <f>IF(I275="","",IF($D275="m",VLOOKUP(I275,'RW-&gt;SW'!$A$4:$G$44,6,TRUE),VLOOKUP(I275,'RW-&gt;SW'!$H$4:$N$44,6,TRUE)))</f>
        <v/>
      </c>
      <c r="Q275" s="36" t="str">
        <f>IF(J275="","",IF($D275="m",VLOOKUP(J275,'RW-&gt;SW'!$A$4:$G$44,7,TRUE),VLOOKUP(J275,'RW-&gt;SW'!$H$4:$N$44,7,TRUE)))</f>
        <v/>
      </c>
      <c r="R275" s="40" t="str">
        <f t="shared" si="11"/>
        <v/>
      </c>
      <c r="S275" s="36" t="str">
        <f>IF(R275="","",VLOOKUP($R275,'RW-&gt;SW'!$P$3:$Q$46,2,TRUE))</f>
        <v/>
      </c>
      <c r="T275" s="89" t="str">
        <f>IF(ISERROR('Berechnung TYP'!Q271)=TRUE,"",'Berechnung TYP'!Q271)</f>
        <v/>
      </c>
      <c r="U275" s="35" t="str">
        <f>IF(ISERROR('Berechnung TYP'!G271)=TRUE,"",'Berechnung TYP'!G271)</f>
        <v/>
      </c>
      <c r="V275" s="35" t="str">
        <f>IF(ISERROR('Berechnung TYP'!H271)=TRUE,"",'Berechnung TYP'!H271)</f>
        <v/>
      </c>
      <c r="W275" s="36" t="str">
        <f>IF(ISERROR('Berechnung TYP'!I271)=TRUE,"",'Berechnung TYP'!I271)</f>
        <v/>
      </c>
      <c r="X275" s="70"/>
    </row>
    <row r="276" spans="1:24" x14ac:dyDescent="0.25">
      <c r="A276" s="45">
        <v>268</v>
      </c>
      <c r="B276" s="40" t="str">
        <f>IF(Urliste!B273&lt;&gt;0,Urliste!B273,"")</f>
        <v/>
      </c>
      <c r="C276" s="45" t="str">
        <f t="shared" si="12"/>
        <v/>
      </c>
      <c r="D276" s="45" t="str">
        <f>IF(Urliste!C273&lt;&gt;0,Urliste!C273,"")</f>
        <v/>
      </c>
      <c r="E276" s="40" t="str">
        <f>IF(OR(D276="m",D276="w"),Urliste!$D273+Urliste!$J273+Urliste!$P273+Urliste!$V273+Urliste!$AB273+Urliste!$AH273+Urliste!$AN273+Urliste!$AT273+Urliste!$AZ273+Urliste!$BF273,"")</f>
        <v/>
      </c>
      <c r="F276" s="35" t="str">
        <f>IF(OR(D276="m",D276="w"),Urliste!$E273+Urliste!$K273+Urliste!$Q273+Urliste!$W273+Urliste!$AC273+Urliste!$AI273+Urliste!$AO273+Urliste!$AU273+Urliste!$BA273+Urliste!$BG273,"")</f>
        <v/>
      </c>
      <c r="G276" s="35" t="str">
        <f>IF(OR(D276="m",D276="w"),Urliste!$F273+Urliste!$L273+Urliste!$R273+Urliste!$X273+Urliste!$AD273+Urliste!$AJ273+Urliste!$AP273+Urliste!$AV273+Urliste!$BB273+Urliste!$BH273,"")</f>
        <v/>
      </c>
      <c r="H276" s="35" t="str">
        <f>IF(OR(D276="m",D276="w"),Urliste!$G273+Urliste!$M273+Urliste!$S273+Urliste!$Y273+Urliste!$AE273+Urliste!$AK273+Urliste!$AQ273+Urliste!$AW273+Urliste!$BC273+Urliste!$BI273,"")</f>
        <v/>
      </c>
      <c r="I276" s="35" t="str">
        <f>IF(OR(D276="m",D276="w"),Urliste!$H273+Urliste!$N273+Urliste!$T273+Urliste!$Z273+Urliste!$AF273+Urliste!$AL273+Urliste!$AR273+Urliste!$AX273+Urliste!$BD273+Urliste!$BJ273,"")</f>
        <v/>
      </c>
      <c r="J276" s="36" t="str">
        <f>IF(OR(D276="m",D276="w"),Urliste!$I273+Urliste!$O273+Urliste!$U273+Urliste!$AA273+Urliste!$AG273+Urliste!$AM273+Urliste!$AS273+Urliste!$AY273+Urliste!$BE273+Urliste!$BK273,"")</f>
        <v/>
      </c>
      <c r="K276" s="35"/>
      <c r="L276" s="40" t="str">
        <f>IF(E276="","",IF($D276="m",VLOOKUP(E276,'RW-&gt;SW'!$A$4:$G$44,2,TRUE),VLOOKUP(E276,'RW-&gt;SW'!$H$4:$N$44,2,TRUE)))</f>
        <v/>
      </c>
      <c r="M276" s="35" t="str">
        <f>IF(F276="","",IF($D276="m",VLOOKUP(F276,'RW-&gt;SW'!$A$4:$G$44,3,TRUE),VLOOKUP(F276,'RW-&gt;SW'!$H$4:$N$44,3,TRUE)))</f>
        <v/>
      </c>
      <c r="N276" s="35" t="str">
        <f>IF(G276="","",IF($D276="m",VLOOKUP(G276,'RW-&gt;SW'!$A$4:$G$44,4,TRUE),VLOOKUP(G276,'RW-&gt;SW'!$H$4:$N$44,4,TRUE)))</f>
        <v/>
      </c>
      <c r="O276" s="35" t="str">
        <f>IF(H276="","",IF($D276="m",VLOOKUP(H276,'RW-&gt;SW'!$A$4:$G$44,5,TRUE),VLOOKUP(H276,'RW-&gt;SW'!$H$4:$N$44,5,TRUE)))</f>
        <v/>
      </c>
      <c r="P276" s="35" t="str">
        <f>IF(I276="","",IF($D276="m",VLOOKUP(I276,'RW-&gt;SW'!$A$4:$G$44,6,TRUE),VLOOKUP(I276,'RW-&gt;SW'!$H$4:$N$44,6,TRUE)))</f>
        <v/>
      </c>
      <c r="Q276" s="36" t="str">
        <f>IF(J276="","",IF($D276="m",VLOOKUP(J276,'RW-&gt;SW'!$A$4:$G$44,7,TRUE),VLOOKUP(J276,'RW-&gt;SW'!$H$4:$N$44,7,TRUE)))</f>
        <v/>
      </c>
      <c r="R276" s="40" t="str">
        <f t="shared" si="11"/>
        <v/>
      </c>
      <c r="S276" s="36" t="str">
        <f>IF(R276="","",VLOOKUP($R276,'RW-&gt;SW'!$P$3:$Q$46,2,TRUE))</f>
        <v/>
      </c>
      <c r="T276" s="89" t="str">
        <f>IF(ISERROR('Berechnung TYP'!Q272)=TRUE,"",'Berechnung TYP'!Q272)</f>
        <v/>
      </c>
      <c r="U276" s="35" t="str">
        <f>IF(ISERROR('Berechnung TYP'!G272)=TRUE,"",'Berechnung TYP'!G272)</f>
        <v/>
      </c>
      <c r="V276" s="35" t="str">
        <f>IF(ISERROR('Berechnung TYP'!H272)=TRUE,"",'Berechnung TYP'!H272)</f>
        <v/>
      </c>
      <c r="W276" s="36" t="str">
        <f>IF(ISERROR('Berechnung TYP'!I272)=TRUE,"",'Berechnung TYP'!I272)</f>
        <v/>
      </c>
      <c r="X276" s="70"/>
    </row>
    <row r="277" spans="1:24" x14ac:dyDescent="0.25">
      <c r="A277" s="45">
        <v>269</v>
      </c>
      <c r="B277" s="40" t="str">
        <f>IF(Urliste!B274&lt;&gt;0,Urliste!B274,"")</f>
        <v/>
      </c>
      <c r="C277" s="45" t="str">
        <f t="shared" si="12"/>
        <v/>
      </c>
      <c r="D277" s="45" t="str">
        <f>IF(Urliste!C274&lt;&gt;0,Urliste!C274,"")</f>
        <v/>
      </c>
      <c r="E277" s="40" t="str">
        <f>IF(OR(D277="m",D277="w"),Urliste!$D274+Urliste!$J274+Urliste!$P274+Urliste!$V274+Urliste!$AB274+Urliste!$AH274+Urliste!$AN274+Urliste!$AT274+Urliste!$AZ274+Urliste!$BF274,"")</f>
        <v/>
      </c>
      <c r="F277" s="35" t="str">
        <f>IF(OR(D277="m",D277="w"),Urliste!$E274+Urliste!$K274+Urliste!$Q274+Urliste!$W274+Urliste!$AC274+Urliste!$AI274+Urliste!$AO274+Urliste!$AU274+Urliste!$BA274+Urliste!$BG274,"")</f>
        <v/>
      </c>
      <c r="G277" s="35" t="str">
        <f>IF(OR(D277="m",D277="w"),Urliste!$F274+Urliste!$L274+Urliste!$R274+Urliste!$X274+Urliste!$AD274+Urliste!$AJ274+Urliste!$AP274+Urliste!$AV274+Urliste!$BB274+Urliste!$BH274,"")</f>
        <v/>
      </c>
      <c r="H277" s="35" t="str">
        <f>IF(OR(D277="m",D277="w"),Urliste!$G274+Urliste!$M274+Urliste!$S274+Urliste!$Y274+Urliste!$AE274+Urliste!$AK274+Urliste!$AQ274+Urliste!$AW274+Urliste!$BC274+Urliste!$BI274,"")</f>
        <v/>
      </c>
      <c r="I277" s="35" t="str">
        <f>IF(OR(D277="m",D277="w"),Urliste!$H274+Urliste!$N274+Urliste!$T274+Urliste!$Z274+Urliste!$AF274+Urliste!$AL274+Urliste!$AR274+Urliste!$AX274+Urliste!$BD274+Urliste!$BJ274,"")</f>
        <v/>
      </c>
      <c r="J277" s="36" t="str">
        <f>IF(OR(D277="m",D277="w"),Urliste!$I274+Urliste!$O274+Urliste!$U274+Urliste!$AA274+Urliste!$AG274+Urliste!$AM274+Urliste!$AS274+Urliste!$AY274+Urliste!$BE274+Urliste!$BK274,"")</f>
        <v/>
      </c>
      <c r="K277" s="35"/>
      <c r="L277" s="40" t="str">
        <f>IF(E277="","",IF($D277="m",VLOOKUP(E277,'RW-&gt;SW'!$A$4:$G$44,2,TRUE),VLOOKUP(E277,'RW-&gt;SW'!$H$4:$N$44,2,TRUE)))</f>
        <v/>
      </c>
      <c r="M277" s="35" t="str">
        <f>IF(F277="","",IF($D277="m",VLOOKUP(F277,'RW-&gt;SW'!$A$4:$G$44,3,TRUE),VLOOKUP(F277,'RW-&gt;SW'!$H$4:$N$44,3,TRUE)))</f>
        <v/>
      </c>
      <c r="N277" s="35" t="str">
        <f>IF(G277="","",IF($D277="m",VLOOKUP(G277,'RW-&gt;SW'!$A$4:$G$44,4,TRUE),VLOOKUP(G277,'RW-&gt;SW'!$H$4:$N$44,4,TRUE)))</f>
        <v/>
      </c>
      <c r="O277" s="35" t="str">
        <f>IF(H277="","",IF($D277="m",VLOOKUP(H277,'RW-&gt;SW'!$A$4:$G$44,5,TRUE),VLOOKUP(H277,'RW-&gt;SW'!$H$4:$N$44,5,TRUE)))</f>
        <v/>
      </c>
      <c r="P277" s="35" t="str">
        <f>IF(I277="","",IF($D277="m",VLOOKUP(I277,'RW-&gt;SW'!$A$4:$G$44,6,TRUE),VLOOKUP(I277,'RW-&gt;SW'!$H$4:$N$44,6,TRUE)))</f>
        <v/>
      </c>
      <c r="Q277" s="36" t="str">
        <f>IF(J277="","",IF($D277="m",VLOOKUP(J277,'RW-&gt;SW'!$A$4:$G$44,7,TRUE),VLOOKUP(J277,'RW-&gt;SW'!$H$4:$N$44,7,TRUE)))</f>
        <v/>
      </c>
      <c r="R277" s="40" t="str">
        <f t="shared" si="11"/>
        <v/>
      </c>
      <c r="S277" s="36" t="str">
        <f>IF(R277="","",VLOOKUP($R277,'RW-&gt;SW'!$P$3:$Q$46,2,TRUE))</f>
        <v/>
      </c>
      <c r="T277" s="89" t="str">
        <f>IF(ISERROR('Berechnung TYP'!Q273)=TRUE,"",'Berechnung TYP'!Q273)</f>
        <v/>
      </c>
      <c r="U277" s="35" t="str">
        <f>IF(ISERROR('Berechnung TYP'!G273)=TRUE,"",'Berechnung TYP'!G273)</f>
        <v/>
      </c>
      <c r="V277" s="35" t="str">
        <f>IF(ISERROR('Berechnung TYP'!H273)=TRUE,"",'Berechnung TYP'!H273)</f>
        <v/>
      </c>
      <c r="W277" s="36" t="str">
        <f>IF(ISERROR('Berechnung TYP'!I273)=TRUE,"",'Berechnung TYP'!I273)</f>
        <v/>
      </c>
      <c r="X277" s="70"/>
    </row>
    <row r="278" spans="1:24" x14ac:dyDescent="0.25">
      <c r="A278" s="45">
        <v>270</v>
      </c>
      <c r="B278" s="40" t="str">
        <f>IF(Urliste!B275&lt;&gt;0,Urliste!B275,"")</f>
        <v/>
      </c>
      <c r="C278" s="45" t="str">
        <f t="shared" si="12"/>
        <v/>
      </c>
      <c r="D278" s="45" t="str">
        <f>IF(Urliste!C275&lt;&gt;0,Urliste!C275,"")</f>
        <v/>
      </c>
      <c r="E278" s="40" t="str">
        <f>IF(OR(D278="m",D278="w"),Urliste!$D275+Urliste!$J275+Urliste!$P275+Urliste!$V275+Urliste!$AB275+Urliste!$AH275+Urliste!$AN275+Urliste!$AT275+Urliste!$AZ275+Urliste!$BF275,"")</f>
        <v/>
      </c>
      <c r="F278" s="35" t="str">
        <f>IF(OR(D278="m",D278="w"),Urliste!$E275+Urliste!$K275+Urliste!$Q275+Urliste!$W275+Urliste!$AC275+Urliste!$AI275+Urliste!$AO275+Urliste!$AU275+Urliste!$BA275+Urliste!$BG275,"")</f>
        <v/>
      </c>
      <c r="G278" s="35" t="str">
        <f>IF(OR(D278="m",D278="w"),Urliste!$F275+Urliste!$L275+Urliste!$R275+Urliste!$X275+Urliste!$AD275+Urliste!$AJ275+Urliste!$AP275+Urliste!$AV275+Urliste!$BB275+Urliste!$BH275,"")</f>
        <v/>
      </c>
      <c r="H278" s="35" t="str">
        <f>IF(OR(D278="m",D278="w"),Urliste!$G275+Urliste!$M275+Urliste!$S275+Urliste!$Y275+Urliste!$AE275+Urliste!$AK275+Urliste!$AQ275+Urliste!$AW275+Urliste!$BC275+Urliste!$BI275,"")</f>
        <v/>
      </c>
      <c r="I278" s="35" t="str">
        <f>IF(OR(D278="m",D278="w"),Urliste!$H275+Urliste!$N275+Urliste!$T275+Urliste!$Z275+Urliste!$AF275+Urliste!$AL275+Urliste!$AR275+Urliste!$AX275+Urliste!$BD275+Urliste!$BJ275,"")</f>
        <v/>
      </c>
      <c r="J278" s="36" t="str">
        <f>IF(OR(D278="m",D278="w"),Urliste!$I275+Urliste!$O275+Urliste!$U275+Urliste!$AA275+Urliste!$AG275+Urliste!$AM275+Urliste!$AS275+Urliste!$AY275+Urliste!$BE275+Urliste!$BK275,"")</f>
        <v/>
      </c>
      <c r="K278" s="35"/>
      <c r="L278" s="40" t="str">
        <f>IF(E278="","",IF($D278="m",VLOOKUP(E278,'RW-&gt;SW'!$A$4:$G$44,2,TRUE),VLOOKUP(E278,'RW-&gt;SW'!$H$4:$N$44,2,TRUE)))</f>
        <v/>
      </c>
      <c r="M278" s="35" t="str">
        <f>IF(F278="","",IF($D278="m",VLOOKUP(F278,'RW-&gt;SW'!$A$4:$G$44,3,TRUE),VLOOKUP(F278,'RW-&gt;SW'!$H$4:$N$44,3,TRUE)))</f>
        <v/>
      </c>
      <c r="N278" s="35" t="str">
        <f>IF(G278="","",IF($D278="m",VLOOKUP(G278,'RW-&gt;SW'!$A$4:$G$44,4,TRUE),VLOOKUP(G278,'RW-&gt;SW'!$H$4:$N$44,4,TRUE)))</f>
        <v/>
      </c>
      <c r="O278" s="35" t="str">
        <f>IF(H278="","",IF($D278="m",VLOOKUP(H278,'RW-&gt;SW'!$A$4:$G$44,5,TRUE),VLOOKUP(H278,'RW-&gt;SW'!$H$4:$N$44,5,TRUE)))</f>
        <v/>
      </c>
      <c r="P278" s="35" t="str">
        <f>IF(I278="","",IF($D278="m",VLOOKUP(I278,'RW-&gt;SW'!$A$4:$G$44,6,TRUE),VLOOKUP(I278,'RW-&gt;SW'!$H$4:$N$44,6,TRUE)))</f>
        <v/>
      </c>
      <c r="Q278" s="36" t="str">
        <f>IF(J278="","",IF($D278="m",VLOOKUP(J278,'RW-&gt;SW'!$A$4:$G$44,7,TRUE),VLOOKUP(J278,'RW-&gt;SW'!$H$4:$N$44,7,TRUE)))</f>
        <v/>
      </c>
      <c r="R278" s="40" t="str">
        <f t="shared" si="11"/>
        <v/>
      </c>
      <c r="S278" s="36" t="str">
        <f>IF(R278="","",VLOOKUP($R278,'RW-&gt;SW'!$P$3:$Q$46,2,TRUE))</f>
        <v/>
      </c>
      <c r="T278" s="89" t="str">
        <f>IF(ISERROR('Berechnung TYP'!Q274)=TRUE,"",'Berechnung TYP'!Q274)</f>
        <v/>
      </c>
      <c r="U278" s="35" t="str">
        <f>IF(ISERROR('Berechnung TYP'!G274)=TRUE,"",'Berechnung TYP'!G274)</f>
        <v/>
      </c>
      <c r="V278" s="35" t="str">
        <f>IF(ISERROR('Berechnung TYP'!H274)=TRUE,"",'Berechnung TYP'!H274)</f>
        <v/>
      </c>
      <c r="W278" s="36" t="str">
        <f>IF(ISERROR('Berechnung TYP'!I274)=TRUE,"",'Berechnung TYP'!I274)</f>
        <v/>
      </c>
      <c r="X278" s="70"/>
    </row>
    <row r="279" spans="1:24" x14ac:dyDescent="0.25">
      <c r="A279" s="45">
        <v>271</v>
      </c>
      <c r="B279" s="40" t="str">
        <f>IF(Urliste!B276&lt;&gt;0,Urliste!B276,"")</f>
        <v/>
      </c>
      <c r="C279" s="45" t="str">
        <f t="shared" si="12"/>
        <v/>
      </c>
      <c r="D279" s="45" t="str">
        <f>IF(Urliste!C276&lt;&gt;0,Urliste!C276,"")</f>
        <v/>
      </c>
      <c r="E279" s="40" t="str">
        <f>IF(OR(D279="m",D279="w"),Urliste!$D276+Urliste!$J276+Urliste!$P276+Urliste!$V276+Urliste!$AB276+Urliste!$AH276+Urliste!$AN276+Urliste!$AT276+Urliste!$AZ276+Urliste!$BF276,"")</f>
        <v/>
      </c>
      <c r="F279" s="35" t="str">
        <f>IF(OR(D279="m",D279="w"),Urliste!$E276+Urliste!$K276+Urliste!$Q276+Urliste!$W276+Urliste!$AC276+Urliste!$AI276+Urliste!$AO276+Urliste!$AU276+Urliste!$BA276+Urliste!$BG276,"")</f>
        <v/>
      </c>
      <c r="G279" s="35" t="str">
        <f>IF(OR(D279="m",D279="w"),Urliste!$F276+Urliste!$L276+Urliste!$R276+Urliste!$X276+Urliste!$AD276+Urliste!$AJ276+Urliste!$AP276+Urliste!$AV276+Urliste!$BB276+Urliste!$BH276,"")</f>
        <v/>
      </c>
      <c r="H279" s="35" t="str">
        <f>IF(OR(D279="m",D279="w"),Urliste!$G276+Urliste!$M276+Urliste!$S276+Urliste!$Y276+Urliste!$AE276+Urliste!$AK276+Urliste!$AQ276+Urliste!$AW276+Urliste!$BC276+Urliste!$BI276,"")</f>
        <v/>
      </c>
      <c r="I279" s="35" t="str">
        <f>IF(OR(D279="m",D279="w"),Urliste!$H276+Urliste!$N276+Urliste!$T276+Urliste!$Z276+Urliste!$AF276+Urliste!$AL276+Urliste!$AR276+Urliste!$AX276+Urliste!$BD276+Urliste!$BJ276,"")</f>
        <v/>
      </c>
      <c r="J279" s="36" t="str">
        <f>IF(OR(D279="m",D279="w"),Urliste!$I276+Urliste!$O276+Urliste!$U276+Urliste!$AA276+Urliste!$AG276+Urliste!$AM276+Urliste!$AS276+Urliste!$AY276+Urliste!$BE276+Urliste!$BK276,"")</f>
        <v/>
      </c>
      <c r="K279" s="35"/>
      <c r="L279" s="40" t="str">
        <f>IF(E279="","",IF($D279="m",VLOOKUP(E279,'RW-&gt;SW'!$A$4:$G$44,2,TRUE),VLOOKUP(E279,'RW-&gt;SW'!$H$4:$N$44,2,TRUE)))</f>
        <v/>
      </c>
      <c r="M279" s="35" t="str">
        <f>IF(F279="","",IF($D279="m",VLOOKUP(F279,'RW-&gt;SW'!$A$4:$G$44,3,TRUE),VLOOKUP(F279,'RW-&gt;SW'!$H$4:$N$44,3,TRUE)))</f>
        <v/>
      </c>
      <c r="N279" s="35" t="str">
        <f>IF(G279="","",IF($D279="m",VLOOKUP(G279,'RW-&gt;SW'!$A$4:$G$44,4,TRUE),VLOOKUP(G279,'RW-&gt;SW'!$H$4:$N$44,4,TRUE)))</f>
        <v/>
      </c>
      <c r="O279" s="35" t="str">
        <f>IF(H279="","",IF($D279="m",VLOOKUP(H279,'RW-&gt;SW'!$A$4:$G$44,5,TRUE),VLOOKUP(H279,'RW-&gt;SW'!$H$4:$N$44,5,TRUE)))</f>
        <v/>
      </c>
      <c r="P279" s="35" t="str">
        <f>IF(I279="","",IF($D279="m",VLOOKUP(I279,'RW-&gt;SW'!$A$4:$G$44,6,TRUE),VLOOKUP(I279,'RW-&gt;SW'!$H$4:$N$44,6,TRUE)))</f>
        <v/>
      </c>
      <c r="Q279" s="36" t="str">
        <f>IF(J279="","",IF($D279="m",VLOOKUP(J279,'RW-&gt;SW'!$A$4:$G$44,7,TRUE),VLOOKUP(J279,'RW-&gt;SW'!$H$4:$N$44,7,TRUE)))</f>
        <v/>
      </c>
      <c r="R279" s="40" t="str">
        <f t="shared" si="11"/>
        <v/>
      </c>
      <c r="S279" s="36" t="str">
        <f>IF(R279="","",VLOOKUP($R279,'RW-&gt;SW'!$P$3:$Q$46,2,TRUE))</f>
        <v/>
      </c>
      <c r="T279" s="89" t="str">
        <f>IF(ISERROR('Berechnung TYP'!Q275)=TRUE,"",'Berechnung TYP'!Q275)</f>
        <v/>
      </c>
      <c r="U279" s="35" t="str">
        <f>IF(ISERROR('Berechnung TYP'!G275)=TRUE,"",'Berechnung TYP'!G275)</f>
        <v/>
      </c>
      <c r="V279" s="35" t="str">
        <f>IF(ISERROR('Berechnung TYP'!H275)=TRUE,"",'Berechnung TYP'!H275)</f>
        <v/>
      </c>
      <c r="W279" s="36" t="str">
        <f>IF(ISERROR('Berechnung TYP'!I275)=TRUE,"",'Berechnung TYP'!I275)</f>
        <v/>
      </c>
      <c r="X279" s="70"/>
    </row>
    <row r="280" spans="1:24" x14ac:dyDescent="0.25">
      <c r="A280" s="45">
        <v>272</v>
      </c>
      <c r="B280" s="40" t="str">
        <f>IF(Urliste!B277&lt;&gt;0,Urliste!B277,"")</f>
        <v/>
      </c>
      <c r="C280" s="45" t="str">
        <f t="shared" si="12"/>
        <v/>
      </c>
      <c r="D280" s="45" t="str">
        <f>IF(Urliste!C277&lt;&gt;0,Urliste!C277,"")</f>
        <v/>
      </c>
      <c r="E280" s="40" t="str">
        <f>IF(OR(D280="m",D280="w"),Urliste!$D277+Urliste!$J277+Urliste!$P277+Urliste!$V277+Urliste!$AB277+Urliste!$AH277+Urliste!$AN277+Urliste!$AT277+Urliste!$AZ277+Urliste!$BF277,"")</f>
        <v/>
      </c>
      <c r="F280" s="35" t="str">
        <f>IF(OR(D280="m",D280="w"),Urliste!$E277+Urliste!$K277+Urliste!$Q277+Urliste!$W277+Urliste!$AC277+Urliste!$AI277+Urliste!$AO277+Urliste!$AU277+Urliste!$BA277+Urliste!$BG277,"")</f>
        <v/>
      </c>
      <c r="G280" s="35" t="str">
        <f>IF(OR(D280="m",D280="w"),Urliste!$F277+Urliste!$L277+Urliste!$R277+Urliste!$X277+Urliste!$AD277+Urliste!$AJ277+Urliste!$AP277+Urliste!$AV277+Urliste!$BB277+Urliste!$BH277,"")</f>
        <v/>
      </c>
      <c r="H280" s="35" t="str">
        <f>IF(OR(D280="m",D280="w"),Urliste!$G277+Urliste!$M277+Urliste!$S277+Urliste!$Y277+Urliste!$AE277+Urliste!$AK277+Urliste!$AQ277+Urliste!$AW277+Urliste!$BC277+Urliste!$BI277,"")</f>
        <v/>
      </c>
      <c r="I280" s="35" t="str">
        <f>IF(OR(D280="m",D280="w"),Urliste!$H277+Urliste!$N277+Urliste!$T277+Urliste!$Z277+Urliste!$AF277+Urliste!$AL277+Urliste!$AR277+Urliste!$AX277+Urliste!$BD277+Urliste!$BJ277,"")</f>
        <v/>
      </c>
      <c r="J280" s="36" t="str">
        <f>IF(OR(D280="m",D280="w"),Urliste!$I277+Urliste!$O277+Urliste!$U277+Urliste!$AA277+Urliste!$AG277+Urliste!$AM277+Urliste!$AS277+Urliste!$AY277+Urliste!$BE277+Urliste!$BK277,"")</f>
        <v/>
      </c>
      <c r="K280" s="35"/>
      <c r="L280" s="40" t="str">
        <f>IF(E280="","",IF($D280="m",VLOOKUP(E280,'RW-&gt;SW'!$A$4:$G$44,2,TRUE),VLOOKUP(E280,'RW-&gt;SW'!$H$4:$N$44,2,TRUE)))</f>
        <v/>
      </c>
      <c r="M280" s="35" t="str">
        <f>IF(F280="","",IF($D280="m",VLOOKUP(F280,'RW-&gt;SW'!$A$4:$G$44,3,TRUE),VLOOKUP(F280,'RW-&gt;SW'!$H$4:$N$44,3,TRUE)))</f>
        <v/>
      </c>
      <c r="N280" s="35" t="str">
        <f>IF(G280="","",IF($D280="m",VLOOKUP(G280,'RW-&gt;SW'!$A$4:$G$44,4,TRUE),VLOOKUP(G280,'RW-&gt;SW'!$H$4:$N$44,4,TRUE)))</f>
        <v/>
      </c>
      <c r="O280" s="35" t="str">
        <f>IF(H280="","",IF($D280="m",VLOOKUP(H280,'RW-&gt;SW'!$A$4:$G$44,5,TRUE),VLOOKUP(H280,'RW-&gt;SW'!$H$4:$N$44,5,TRUE)))</f>
        <v/>
      </c>
      <c r="P280" s="35" t="str">
        <f>IF(I280="","",IF($D280="m",VLOOKUP(I280,'RW-&gt;SW'!$A$4:$G$44,6,TRUE),VLOOKUP(I280,'RW-&gt;SW'!$H$4:$N$44,6,TRUE)))</f>
        <v/>
      </c>
      <c r="Q280" s="36" t="str">
        <f>IF(J280="","",IF($D280="m",VLOOKUP(J280,'RW-&gt;SW'!$A$4:$G$44,7,TRUE),VLOOKUP(J280,'RW-&gt;SW'!$H$4:$N$44,7,TRUE)))</f>
        <v/>
      </c>
      <c r="R280" s="40" t="str">
        <f t="shared" si="11"/>
        <v/>
      </c>
      <c r="S280" s="36" t="str">
        <f>IF(R280="","",VLOOKUP($R280,'RW-&gt;SW'!$P$3:$Q$46,2,TRUE))</f>
        <v/>
      </c>
      <c r="T280" s="89" t="str">
        <f>IF(ISERROR('Berechnung TYP'!Q276)=TRUE,"",'Berechnung TYP'!Q276)</f>
        <v/>
      </c>
      <c r="U280" s="35" t="str">
        <f>IF(ISERROR('Berechnung TYP'!G276)=TRUE,"",'Berechnung TYP'!G276)</f>
        <v/>
      </c>
      <c r="V280" s="35" t="str">
        <f>IF(ISERROR('Berechnung TYP'!H276)=TRUE,"",'Berechnung TYP'!H276)</f>
        <v/>
      </c>
      <c r="W280" s="36" t="str">
        <f>IF(ISERROR('Berechnung TYP'!I276)=TRUE,"",'Berechnung TYP'!I276)</f>
        <v/>
      </c>
      <c r="X280" s="70"/>
    </row>
    <row r="281" spans="1:24" x14ac:dyDescent="0.25">
      <c r="A281" s="45">
        <v>273</v>
      </c>
      <c r="B281" s="40" t="str">
        <f>IF(Urliste!B278&lt;&gt;0,Urliste!B278,"")</f>
        <v/>
      </c>
      <c r="C281" s="45" t="str">
        <f t="shared" si="12"/>
        <v/>
      </c>
      <c r="D281" s="45" t="str">
        <f>IF(Urliste!C278&lt;&gt;0,Urliste!C278,"")</f>
        <v/>
      </c>
      <c r="E281" s="40" t="str">
        <f>IF(OR(D281="m",D281="w"),Urliste!$D278+Urliste!$J278+Urliste!$P278+Urliste!$V278+Urliste!$AB278+Urliste!$AH278+Urliste!$AN278+Urliste!$AT278+Urliste!$AZ278+Urliste!$BF278,"")</f>
        <v/>
      </c>
      <c r="F281" s="35" t="str">
        <f>IF(OR(D281="m",D281="w"),Urliste!$E278+Urliste!$K278+Urliste!$Q278+Urliste!$W278+Urliste!$AC278+Urliste!$AI278+Urliste!$AO278+Urliste!$AU278+Urliste!$BA278+Urliste!$BG278,"")</f>
        <v/>
      </c>
      <c r="G281" s="35" t="str">
        <f>IF(OR(D281="m",D281="w"),Urliste!$F278+Urliste!$L278+Urliste!$R278+Urliste!$X278+Urliste!$AD278+Urliste!$AJ278+Urliste!$AP278+Urliste!$AV278+Urliste!$BB278+Urliste!$BH278,"")</f>
        <v/>
      </c>
      <c r="H281" s="35" t="str">
        <f>IF(OR(D281="m",D281="w"),Urliste!$G278+Urliste!$M278+Urliste!$S278+Urliste!$Y278+Urliste!$AE278+Urliste!$AK278+Urliste!$AQ278+Urliste!$AW278+Urliste!$BC278+Urliste!$BI278,"")</f>
        <v/>
      </c>
      <c r="I281" s="35" t="str">
        <f>IF(OR(D281="m",D281="w"),Urliste!$H278+Urliste!$N278+Urliste!$T278+Urliste!$Z278+Urliste!$AF278+Urliste!$AL278+Urliste!$AR278+Urliste!$AX278+Urliste!$BD278+Urliste!$BJ278,"")</f>
        <v/>
      </c>
      <c r="J281" s="36" t="str">
        <f>IF(OR(D281="m",D281="w"),Urliste!$I278+Urliste!$O278+Urliste!$U278+Urliste!$AA278+Urliste!$AG278+Urliste!$AM278+Urliste!$AS278+Urliste!$AY278+Urliste!$BE278+Urliste!$BK278,"")</f>
        <v/>
      </c>
      <c r="K281" s="35"/>
      <c r="L281" s="40" t="str">
        <f>IF(E281="","",IF($D281="m",VLOOKUP(E281,'RW-&gt;SW'!$A$4:$G$44,2,TRUE),VLOOKUP(E281,'RW-&gt;SW'!$H$4:$N$44,2,TRUE)))</f>
        <v/>
      </c>
      <c r="M281" s="35" t="str">
        <f>IF(F281="","",IF($D281="m",VLOOKUP(F281,'RW-&gt;SW'!$A$4:$G$44,3,TRUE),VLOOKUP(F281,'RW-&gt;SW'!$H$4:$N$44,3,TRUE)))</f>
        <v/>
      </c>
      <c r="N281" s="35" t="str">
        <f>IF(G281="","",IF($D281="m",VLOOKUP(G281,'RW-&gt;SW'!$A$4:$G$44,4,TRUE),VLOOKUP(G281,'RW-&gt;SW'!$H$4:$N$44,4,TRUE)))</f>
        <v/>
      </c>
      <c r="O281" s="35" t="str">
        <f>IF(H281="","",IF($D281="m",VLOOKUP(H281,'RW-&gt;SW'!$A$4:$G$44,5,TRUE),VLOOKUP(H281,'RW-&gt;SW'!$H$4:$N$44,5,TRUE)))</f>
        <v/>
      </c>
      <c r="P281" s="35" t="str">
        <f>IF(I281="","",IF($D281="m",VLOOKUP(I281,'RW-&gt;SW'!$A$4:$G$44,6,TRUE),VLOOKUP(I281,'RW-&gt;SW'!$H$4:$N$44,6,TRUE)))</f>
        <v/>
      </c>
      <c r="Q281" s="36" t="str">
        <f>IF(J281="","",IF($D281="m",VLOOKUP(J281,'RW-&gt;SW'!$A$4:$G$44,7,TRUE),VLOOKUP(J281,'RW-&gt;SW'!$H$4:$N$44,7,TRUE)))</f>
        <v/>
      </c>
      <c r="R281" s="40" t="str">
        <f t="shared" si="11"/>
        <v/>
      </c>
      <c r="S281" s="36" t="str">
        <f>IF(R281="","",VLOOKUP($R281,'RW-&gt;SW'!$P$3:$Q$46,2,TRUE))</f>
        <v/>
      </c>
      <c r="T281" s="89" t="str">
        <f>IF(ISERROR('Berechnung TYP'!Q277)=TRUE,"",'Berechnung TYP'!Q277)</f>
        <v/>
      </c>
      <c r="U281" s="35" t="str">
        <f>IF(ISERROR('Berechnung TYP'!G277)=TRUE,"",'Berechnung TYP'!G277)</f>
        <v/>
      </c>
      <c r="V281" s="35" t="str">
        <f>IF(ISERROR('Berechnung TYP'!H277)=TRUE,"",'Berechnung TYP'!H277)</f>
        <v/>
      </c>
      <c r="W281" s="36" t="str">
        <f>IF(ISERROR('Berechnung TYP'!I277)=TRUE,"",'Berechnung TYP'!I277)</f>
        <v/>
      </c>
      <c r="X281" s="70"/>
    </row>
    <row r="282" spans="1:24" x14ac:dyDescent="0.25">
      <c r="A282" s="45">
        <v>274</v>
      </c>
      <c r="B282" s="40" t="str">
        <f>IF(Urliste!B279&lt;&gt;0,Urliste!B279,"")</f>
        <v/>
      </c>
      <c r="C282" s="45" t="str">
        <f t="shared" si="12"/>
        <v/>
      </c>
      <c r="D282" s="45" t="str">
        <f>IF(Urliste!C279&lt;&gt;0,Urliste!C279,"")</f>
        <v/>
      </c>
      <c r="E282" s="40" t="str">
        <f>IF(OR(D282="m",D282="w"),Urliste!$D279+Urliste!$J279+Urliste!$P279+Urliste!$V279+Urliste!$AB279+Urliste!$AH279+Urliste!$AN279+Urliste!$AT279+Urliste!$AZ279+Urliste!$BF279,"")</f>
        <v/>
      </c>
      <c r="F282" s="35" t="str">
        <f>IF(OR(D282="m",D282="w"),Urliste!$E279+Urliste!$K279+Urliste!$Q279+Urliste!$W279+Urliste!$AC279+Urliste!$AI279+Urliste!$AO279+Urliste!$AU279+Urliste!$BA279+Urliste!$BG279,"")</f>
        <v/>
      </c>
      <c r="G282" s="35" t="str">
        <f>IF(OR(D282="m",D282="w"),Urliste!$F279+Urliste!$L279+Urliste!$R279+Urliste!$X279+Urliste!$AD279+Urliste!$AJ279+Urliste!$AP279+Urliste!$AV279+Urliste!$BB279+Urliste!$BH279,"")</f>
        <v/>
      </c>
      <c r="H282" s="35" t="str">
        <f>IF(OR(D282="m",D282="w"),Urliste!$G279+Urliste!$M279+Urliste!$S279+Urliste!$Y279+Urliste!$AE279+Urliste!$AK279+Urliste!$AQ279+Urliste!$AW279+Urliste!$BC279+Urliste!$BI279,"")</f>
        <v/>
      </c>
      <c r="I282" s="35" t="str">
        <f>IF(OR(D282="m",D282="w"),Urliste!$H279+Urliste!$N279+Urliste!$T279+Urliste!$Z279+Urliste!$AF279+Urliste!$AL279+Urliste!$AR279+Urliste!$AX279+Urliste!$BD279+Urliste!$BJ279,"")</f>
        <v/>
      </c>
      <c r="J282" s="36" t="str">
        <f>IF(OR(D282="m",D282="w"),Urliste!$I279+Urliste!$O279+Urliste!$U279+Urliste!$AA279+Urliste!$AG279+Urliste!$AM279+Urliste!$AS279+Urliste!$AY279+Urliste!$BE279+Urliste!$BK279,"")</f>
        <v/>
      </c>
      <c r="K282" s="35"/>
      <c r="L282" s="40" t="str">
        <f>IF(E282="","",IF($D282="m",VLOOKUP(E282,'RW-&gt;SW'!$A$4:$G$44,2,TRUE),VLOOKUP(E282,'RW-&gt;SW'!$H$4:$N$44,2,TRUE)))</f>
        <v/>
      </c>
      <c r="M282" s="35" t="str">
        <f>IF(F282="","",IF($D282="m",VLOOKUP(F282,'RW-&gt;SW'!$A$4:$G$44,3,TRUE),VLOOKUP(F282,'RW-&gt;SW'!$H$4:$N$44,3,TRUE)))</f>
        <v/>
      </c>
      <c r="N282" s="35" t="str">
        <f>IF(G282="","",IF($D282="m",VLOOKUP(G282,'RW-&gt;SW'!$A$4:$G$44,4,TRUE),VLOOKUP(G282,'RW-&gt;SW'!$H$4:$N$44,4,TRUE)))</f>
        <v/>
      </c>
      <c r="O282" s="35" t="str">
        <f>IF(H282="","",IF($D282="m",VLOOKUP(H282,'RW-&gt;SW'!$A$4:$G$44,5,TRUE),VLOOKUP(H282,'RW-&gt;SW'!$H$4:$N$44,5,TRUE)))</f>
        <v/>
      </c>
      <c r="P282" s="35" t="str">
        <f>IF(I282="","",IF($D282="m",VLOOKUP(I282,'RW-&gt;SW'!$A$4:$G$44,6,TRUE),VLOOKUP(I282,'RW-&gt;SW'!$H$4:$N$44,6,TRUE)))</f>
        <v/>
      </c>
      <c r="Q282" s="36" t="str">
        <f>IF(J282="","",IF($D282="m",VLOOKUP(J282,'RW-&gt;SW'!$A$4:$G$44,7,TRUE),VLOOKUP(J282,'RW-&gt;SW'!$H$4:$N$44,7,TRUE)))</f>
        <v/>
      </c>
      <c r="R282" s="40" t="str">
        <f t="shared" si="11"/>
        <v/>
      </c>
      <c r="S282" s="36" t="str">
        <f>IF(R282="","",VLOOKUP($R282,'RW-&gt;SW'!$P$3:$Q$46,2,TRUE))</f>
        <v/>
      </c>
      <c r="T282" s="89" t="str">
        <f>IF(ISERROR('Berechnung TYP'!Q278)=TRUE,"",'Berechnung TYP'!Q278)</f>
        <v/>
      </c>
      <c r="U282" s="35" t="str">
        <f>IF(ISERROR('Berechnung TYP'!G278)=TRUE,"",'Berechnung TYP'!G278)</f>
        <v/>
      </c>
      <c r="V282" s="35" t="str">
        <f>IF(ISERROR('Berechnung TYP'!H278)=TRUE,"",'Berechnung TYP'!H278)</f>
        <v/>
      </c>
      <c r="W282" s="36" t="str">
        <f>IF(ISERROR('Berechnung TYP'!I278)=TRUE,"",'Berechnung TYP'!I278)</f>
        <v/>
      </c>
      <c r="X282" s="70"/>
    </row>
    <row r="283" spans="1:24" x14ac:dyDescent="0.25">
      <c r="A283" s="45">
        <v>275</v>
      </c>
      <c r="B283" s="40" t="str">
        <f>IF(Urliste!B280&lt;&gt;0,Urliste!B280,"")</f>
        <v/>
      </c>
      <c r="C283" s="45" t="str">
        <f t="shared" si="12"/>
        <v/>
      </c>
      <c r="D283" s="45" t="str">
        <f>IF(Urliste!C280&lt;&gt;0,Urliste!C280,"")</f>
        <v/>
      </c>
      <c r="E283" s="40" t="str">
        <f>IF(OR(D283="m",D283="w"),Urliste!$D280+Urliste!$J280+Urliste!$P280+Urliste!$V280+Urliste!$AB280+Urliste!$AH280+Urliste!$AN280+Urliste!$AT280+Urliste!$AZ280+Urliste!$BF280,"")</f>
        <v/>
      </c>
      <c r="F283" s="35" t="str">
        <f>IF(OR(D283="m",D283="w"),Urliste!$E280+Urliste!$K280+Urliste!$Q280+Urliste!$W280+Urliste!$AC280+Urliste!$AI280+Urliste!$AO280+Urliste!$AU280+Urliste!$BA280+Urliste!$BG280,"")</f>
        <v/>
      </c>
      <c r="G283" s="35" t="str">
        <f>IF(OR(D283="m",D283="w"),Urliste!$F280+Urliste!$L280+Urliste!$R280+Urliste!$X280+Urliste!$AD280+Urliste!$AJ280+Urliste!$AP280+Urliste!$AV280+Urliste!$BB280+Urliste!$BH280,"")</f>
        <v/>
      </c>
      <c r="H283" s="35" t="str">
        <f>IF(OR(D283="m",D283="w"),Urliste!$G280+Urliste!$M280+Urliste!$S280+Urliste!$Y280+Urliste!$AE280+Urliste!$AK280+Urliste!$AQ280+Urliste!$AW280+Urliste!$BC280+Urliste!$BI280,"")</f>
        <v/>
      </c>
      <c r="I283" s="35" t="str">
        <f>IF(OR(D283="m",D283="w"),Urliste!$H280+Urliste!$N280+Urliste!$T280+Urliste!$Z280+Urliste!$AF280+Urliste!$AL280+Urliste!$AR280+Urliste!$AX280+Urliste!$BD280+Urliste!$BJ280,"")</f>
        <v/>
      </c>
      <c r="J283" s="36" t="str">
        <f>IF(OR(D283="m",D283="w"),Urliste!$I280+Urliste!$O280+Urliste!$U280+Urliste!$AA280+Urliste!$AG280+Urliste!$AM280+Urliste!$AS280+Urliste!$AY280+Urliste!$BE280+Urliste!$BK280,"")</f>
        <v/>
      </c>
      <c r="K283" s="35"/>
      <c r="L283" s="40" t="str">
        <f>IF(E283="","",IF($D283="m",VLOOKUP(E283,'RW-&gt;SW'!$A$4:$G$44,2,TRUE),VLOOKUP(E283,'RW-&gt;SW'!$H$4:$N$44,2,TRUE)))</f>
        <v/>
      </c>
      <c r="M283" s="35" t="str">
        <f>IF(F283="","",IF($D283="m",VLOOKUP(F283,'RW-&gt;SW'!$A$4:$G$44,3,TRUE),VLOOKUP(F283,'RW-&gt;SW'!$H$4:$N$44,3,TRUE)))</f>
        <v/>
      </c>
      <c r="N283" s="35" t="str">
        <f>IF(G283="","",IF($D283="m",VLOOKUP(G283,'RW-&gt;SW'!$A$4:$G$44,4,TRUE),VLOOKUP(G283,'RW-&gt;SW'!$H$4:$N$44,4,TRUE)))</f>
        <v/>
      </c>
      <c r="O283" s="35" t="str">
        <f>IF(H283="","",IF($D283="m",VLOOKUP(H283,'RW-&gt;SW'!$A$4:$G$44,5,TRUE),VLOOKUP(H283,'RW-&gt;SW'!$H$4:$N$44,5,TRUE)))</f>
        <v/>
      </c>
      <c r="P283" s="35" t="str">
        <f>IF(I283="","",IF($D283="m",VLOOKUP(I283,'RW-&gt;SW'!$A$4:$G$44,6,TRUE),VLOOKUP(I283,'RW-&gt;SW'!$H$4:$N$44,6,TRUE)))</f>
        <v/>
      </c>
      <c r="Q283" s="36" t="str">
        <f>IF(J283="","",IF($D283="m",VLOOKUP(J283,'RW-&gt;SW'!$A$4:$G$44,7,TRUE),VLOOKUP(J283,'RW-&gt;SW'!$H$4:$N$44,7,TRUE)))</f>
        <v/>
      </c>
      <c r="R283" s="40" t="str">
        <f t="shared" si="11"/>
        <v/>
      </c>
      <c r="S283" s="36" t="str">
        <f>IF(R283="","",VLOOKUP($R283,'RW-&gt;SW'!$P$3:$Q$46,2,TRUE))</f>
        <v/>
      </c>
      <c r="T283" s="89" t="str">
        <f>IF(ISERROR('Berechnung TYP'!Q279)=TRUE,"",'Berechnung TYP'!Q279)</f>
        <v/>
      </c>
      <c r="U283" s="35" t="str">
        <f>IF(ISERROR('Berechnung TYP'!G279)=TRUE,"",'Berechnung TYP'!G279)</f>
        <v/>
      </c>
      <c r="V283" s="35" t="str">
        <f>IF(ISERROR('Berechnung TYP'!H279)=TRUE,"",'Berechnung TYP'!H279)</f>
        <v/>
      </c>
      <c r="W283" s="36" t="str">
        <f>IF(ISERROR('Berechnung TYP'!I279)=TRUE,"",'Berechnung TYP'!I279)</f>
        <v/>
      </c>
      <c r="X283" s="70"/>
    </row>
    <row r="284" spans="1:24" x14ac:dyDescent="0.25">
      <c r="A284" s="45">
        <v>276</v>
      </c>
      <c r="B284" s="40" t="str">
        <f>IF(Urliste!B281&lt;&gt;0,Urliste!B281,"")</f>
        <v/>
      </c>
      <c r="C284" s="45" t="str">
        <f t="shared" si="12"/>
        <v/>
      </c>
      <c r="D284" s="45" t="str">
        <f>IF(Urliste!C281&lt;&gt;0,Urliste!C281,"")</f>
        <v/>
      </c>
      <c r="E284" s="40" t="str">
        <f>IF(OR(D284="m",D284="w"),Urliste!$D281+Urliste!$J281+Urliste!$P281+Urliste!$V281+Urliste!$AB281+Urliste!$AH281+Urliste!$AN281+Urliste!$AT281+Urliste!$AZ281+Urliste!$BF281,"")</f>
        <v/>
      </c>
      <c r="F284" s="35" t="str">
        <f>IF(OR(D284="m",D284="w"),Urliste!$E281+Urliste!$K281+Urliste!$Q281+Urliste!$W281+Urliste!$AC281+Urliste!$AI281+Urliste!$AO281+Urliste!$AU281+Urliste!$BA281+Urliste!$BG281,"")</f>
        <v/>
      </c>
      <c r="G284" s="35" t="str">
        <f>IF(OR(D284="m",D284="w"),Urliste!$F281+Urliste!$L281+Urliste!$R281+Urliste!$X281+Urliste!$AD281+Urliste!$AJ281+Urliste!$AP281+Urliste!$AV281+Urliste!$BB281+Urliste!$BH281,"")</f>
        <v/>
      </c>
      <c r="H284" s="35" t="str">
        <f>IF(OR(D284="m",D284="w"),Urliste!$G281+Urliste!$M281+Urliste!$S281+Urliste!$Y281+Urliste!$AE281+Urliste!$AK281+Urliste!$AQ281+Urliste!$AW281+Urliste!$BC281+Urliste!$BI281,"")</f>
        <v/>
      </c>
      <c r="I284" s="35" t="str">
        <f>IF(OR(D284="m",D284="w"),Urliste!$H281+Urliste!$N281+Urliste!$T281+Urliste!$Z281+Urliste!$AF281+Urliste!$AL281+Urliste!$AR281+Urliste!$AX281+Urliste!$BD281+Urliste!$BJ281,"")</f>
        <v/>
      </c>
      <c r="J284" s="36" t="str">
        <f>IF(OR(D284="m",D284="w"),Urliste!$I281+Urliste!$O281+Urliste!$U281+Urliste!$AA281+Urliste!$AG281+Urliste!$AM281+Urliste!$AS281+Urliste!$AY281+Urliste!$BE281+Urliste!$BK281,"")</f>
        <v/>
      </c>
      <c r="K284" s="35"/>
      <c r="L284" s="40" t="str">
        <f>IF(E284="","",IF($D284="m",VLOOKUP(E284,'RW-&gt;SW'!$A$4:$G$44,2,TRUE),VLOOKUP(E284,'RW-&gt;SW'!$H$4:$N$44,2,TRUE)))</f>
        <v/>
      </c>
      <c r="M284" s="35" t="str">
        <f>IF(F284="","",IF($D284="m",VLOOKUP(F284,'RW-&gt;SW'!$A$4:$G$44,3,TRUE),VLOOKUP(F284,'RW-&gt;SW'!$H$4:$N$44,3,TRUE)))</f>
        <v/>
      </c>
      <c r="N284" s="35" t="str">
        <f>IF(G284="","",IF($D284="m",VLOOKUP(G284,'RW-&gt;SW'!$A$4:$G$44,4,TRUE),VLOOKUP(G284,'RW-&gt;SW'!$H$4:$N$44,4,TRUE)))</f>
        <v/>
      </c>
      <c r="O284" s="35" t="str">
        <f>IF(H284="","",IF($D284="m",VLOOKUP(H284,'RW-&gt;SW'!$A$4:$G$44,5,TRUE),VLOOKUP(H284,'RW-&gt;SW'!$H$4:$N$44,5,TRUE)))</f>
        <v/>
      </c>
      <c r="P284" s="35" t="str">
        <f>IF(I284="","",IF($D284="m",VLOOKUP(I284,'RW-&gt;SW'!$A$4:$G$44,6,TRUE),VLOOKUP(I284,'RW-&gt;SW'!$H$4:$N$44,6,TRUE)))</f>
        <v/>
      </c>
      <c r="Q284" s="36" t="str">
        <f>IF(J284="","",IF($D284="m",VLOOKUP(J284,'RW-&gt;SW'!$A$4:$G$44,7,TRUE),VLOOKUP(J284,'RW-&gt;SW'!$H$4:$N$44,7,TRUE)))</f>
        <v/>
      </c>
      <c r="R284" s="40" t="str">
        <f t="shared" si="11"/>
        <v/>
      </c>
      <c r="S284" s="36" t="str">
        <f>IF(R284="","",VLOOKUP($R284,'RW-&gt;SW'!$P$3:$Q$46,2,TRUE))</f>
        <v/>
      </c>
      <c r="T284" s="89" t="str">
        <f>IF(ISERROR('Berechnung TYP'!Q280)=TRUE,"",'Berechnung TYP'!Q280)</f>
        <v/>
      </c>
      <c r="U284" s="35" t="str">
        <f>IF(ISERROR('Berechnung TYP'!G280)=TRUE,"",'Berechnung TYP'!G280)</f>
        <v/>
      </c>
      <c r="V284" s="35" t="str">
        <f>IF(ISERROR('Berechnung TYP'!H280)=TRUE,"",'Berechnung TYP'!H280)</f>
        <v/>
      </c>
      <c r="W284" s="36" t="str">
        <f>IF(ISERROR('Berechnung TYP'!I280)=TRUE,"",'Berechnung TYP'!I280)</f>
        <v/>
      </c>
      <c r="X284" s="70"/>
    </row>
    <row r="285" spans="1:24" x14ac:dyDescent="0.25">
      <c r="A285" s="45">
        <v>277</v>
      </c>
      <c r="B285" s="40" t="str">
        <f>IF(Urliste!B282&lt;&gt;0,Urliste!B282,"")</f>
        <v/>
      </c>
      <c r="C285" s="45" t="str">
        <f t="shared" si="12"/>
        <v/>
      </c>
      <c r="D285" s="45" t="str">
        <f>IF(Urliste!C282&lt;&gt;0,Urliste!C282,"")</f>
        <v/>
      </c>
      <c r="E285" s="40" t="str">
        <f>IF(OR(D285="m",D285="w"),Urliste!$D282+Urliste!$J282+Urliste!$P282+Urliste!$V282+Urliste!$AB282+Urliste!$AH282+Urliste!$AN282+Urliste!$AT282+Urliste!$AZ282+Urliste!$BF282,"")</f>
        <v/>
      </c>
      <c r="F285" s="35" t="str">
        <f>IF(OR(D285="m",D285="w"),Urliste!$E282+Urliste!$K282+Urliste!$Q282+Urliste!$W282+Urliste!$AC282+Urliste!$AI282+Urliste!$AO282+Urliste!$AU282+Urliste!$BA282+Urliste!$BG282,"")</f>
        <v/>
      </c>
      <c r="G285" s="35" t="str">
        <f>IF(OR(D285="m",D285="w"),Urliste!$F282+Urliste!$L282+Urliste!$R282+Urliste!$X282+Urliste!$AD282+Urliste!$AJ282+Urliste!$AP282+Urliste!$AV282+Urliste!$BB282+Urliste!$BH282,"")</f>
        <v/>
      </c>
      <c r="H285" s="35" t="str">
        <f>IF(OR(D285="m",D285="w"),Urliste!$G282+Urliste!$M282+Urliste!$S282+Urliste!$Y282+Urliste!$AE282+Urliste!$AK282+Urliste!$AQ282+Urliste!$AW282+Urliste!$BC282+Urliste!$BI282,"")</f>
        <v/>
      </c>
      <c r="I285" s="35" t="str">
        <f>IF(OR(D285="m",D285="w"),Urliste!$H282+Urliste!$N282+Urliste!$T282+Urliste!$Z282+Urliste!$AF282+Urliste!$AL282+Urliste!$AR282+Urliste!$AX282+Urliste!$BD282+Urliste!$BJ282,"")</f>
        <v/>
      </c>
      <c r="J285" s="36" t="str">
        <f>IF(OR(D285="m",D285="w"),Urliste!$I282+Urliste!$O282+Urliste!$U282+Urliste!$AA282+Urliste!$AG282+Urliste!$AM282+Urliste!$AS282+Urliste!$AY282+Urliste!$BE282+Urliste!$BK282,"")</f>
        <v/>
      </c>
      <c r="K285" s="35"/>
      <c r="L285" s="40" t="str">
        <f>IF(E285="","",IF($D285="m",VLOOKUP(E285,'RW-&gt;SW'!$A$4:$G$44,2,TRUE),VLOOKUP(E285,'RW-&gt;SW'!$H$4:$N$44,2,TRUE)))</f>
        <v/>
      </c>
      <c r="M285" s="35" t="str">
        <f>IF(F285="","",IF($D285="m",VLOOKUP(F285,'RW-&gt;SW'!$A$4:$G$44,3,TRUE),VLOOKUP(F285,'RW-&gt;SW'!$H$4:$N$44,3,TRUE)))</f>
        <v/>
      </c>
      <c r="N285" s="35" t="str">
        <f>IF(G285="","",IF($D285="m",VLOOKUP(G285,'RW-&gt;SW'!$A$4:$G$44,4,TRUE),VLOOKUP(G285,'RW-&gt;SW'!$H$4:$N$44,4,TRUE)))</f>
        <v/>
      </c>
      <c r="O285" s="35" t="str">
        <f>IF(H285="","",IF($D285="m",VLOOKUP(H285,'RW-&gt;SW'!$A$4:$G$44,5,TRUE),VLOOKUP(H285,'RW-&gt;SW'!$H$4:$N$44,5,TRUE)))</f>
        <v/>
      </c>
      <c r="P285" s="35" t="str">
        <f>IF(I285="","",IF($D285="m",VLOOKUP(I285,'RW-&gt;SW'!$A$4:$G$44,6,TRUE),VLOOKUP(I285,'RW-&gt;SW'!$H$4:$N$44,6,TRUE)))</f>
        <v/>
      </c>
      <c r="Q285" s="36" t="str">
        <f>IF(J285="","",IF($D285="m",VLOOKUP(J285,'RW-&gt;SW'!$A$4:$G$44,7,TRUE),VLOOKUP(J285,'RW-&gt;SW'!$H$4:$N$44,7,TRUE)))</f>
        <v/>
      </c>
      <c r="R285" s="40" t="str">
        <f t="shared" si="11"/>
        <v/>
      </c>
      <c r="S285" s="36" t="str">
        <f>IF(R285="","",VLOOKUP($R285,'RW-&gt;SW'!$P$3:$Q$46,2,TRUE))</f>
        <v/>
      </c>
      <c r="T285" s="89" t="str">
        <f>IF(ISERROR('Berechnung TYP'!Q281)=TRUE,"",'Berechnung TYP'!Q281)</f>
        <v/>
      </c>
      <c r="U285" s="35" t="str">
        <f>IF(ISERROR('Berechnung TYP'!G281)=TRUE,"",'Berechnung TYP'!G281)</f>
        <v/>
      </c>
      <c r="V285" s="35" t="str">
        <f>IF(ISERROR('Berechnung TYP'!H281)=TRUE,"",'Berechnung TYP'!H281)</f>
        <v/>
      </c>
      <c r="W285" s="36" t="str">
        <f>IF(ISERROR('Berechnung TYP'!I281)=TRUE,"",'Berechnung TYP'!I281)</f>
        <v/>
      </c>
      <c r="X285" s="70"/>
    </row>
    <row r="286" spans="1:24" x14ac:dyDescent="0.25">
      <c r="A286" s="45">
        <v>278</v>
      </c>
      <c r="B286" s="40" t="str">
        <f>IF(Urliste!B283&lt;&gt;0,Urliste!B283,"")</f>
        <v/>
      </c>
      <c r="C286" s="45" t="str">
        <f t="shared" si="12"/>
        <v/>
      </c>
      <c r="D286" s="45" t="str">
        <f>IF(Urliste!C283&lt;&gt;0,Urliste!C283,"")</f>
        <v/>
      </c>
      <c r="E286" s="40" t="str">
        <f>IF(OR(D286="m",D286="w"),Urliste!$D283+Urliste!$J283+Urliste!$P283+Urliste!$V283+Urliste!$AB283+Urliste!$AH283+Urliste!$AN283+Urliste!$AT283+Urliste!$AZ283+Urliste!$BF283,"")</f>
        <v/>
      </c>
      <c r="F286" s="35" t="str">
        <f>IF(OR(D286="m",D286="w"),Urliste!$E283+Urliste!$K283+Urliste!$Q283+Urliste!$W283+Urliste!$AC283+Urliste!$AI283+Urliste!$AO283+Urliste!$AU283+Urliste!$BA283+Urliste!$BG283,"")</f>
        <v/>
      </c>
      <c r="G286" s="35" t="str">
        <f>IF(OR(D286="m",D286="w"),Urliste!$F283+Urliste!$L283+Urliste!$R283+Urliste!$X283+Urliste!$AD283+Urliste!$AJ283+Urliste!$AP283+Urliste!$AV283+Urliste!$BB283+Urliste!$BH283,"")</f>
        <v/>
      </c>
      <c r="H286" s="35" t="str">
        <f>IF(OR(D286="m",D286="w"),Urliste!$G283+Urliste!$M283+Urliste!$S283+Urliste!$Y283+Urliste!$AE283+Urliste!$AK283+Urliste!$AQ283+Urliste!$AW283+Urliste!$BC283+Urliste!$BI283,"")</f>
        <v/>
      </c>
      <c r="I286" s="35" t="str">
        <f>IF(OR(D286="m",D286="w"),Urliste!$H283+Urliste!$N283+Urliste!$T283+Urliste!$Z283+Urliste!$AF283+Urliste!$AL283+Urliste!$AR283+Urliste!$AX283+Urliste!$BD283+Urliste!$BJ283,"")</f>
        <v/>
      </c>
      <c r="J286" s="36" t="str">
        <f>IF(OR(D286="m",D286="w"),Urliste!$I283+Urliste!$O283+Urliste!$U283+Urliste!$AA283+Urliste!$AG283+Urliste!$AM283+Urliste!$AS283+Urliste!$AY283+Urliste!$BE283+Urliste!$BK283,"")</f>
        <v/>
      </c>
      <c r="K286" s="35"/>
      <c r="L286" s="40" t="str">
        <f>IF(E286="","",IF($D286="m",VLOOKUP(E286,'RW-&gt;SW'!$A$4:$G$44,2,TRUE),VLOOKUP(E286,'RW-&gt;SW'!$H$4:$N$44,2,TRUE)))</f>
        <v/>
      </c>
      <c r="M286" s="35" t="str">
        <f>IF(F286="","",IF($D286="m",VLOOKUP(F286,'RW-&gt;SW'!$A$4:$G$44,3,TRUE),VLOOKUP(F286,'RW-&gt;SW'!$H$4:$N$44,3,TRUE)))</f>
        <v/>
      </c>
      <c r="N286" s="35" t="str">
        <f>IF(G286="","",IF($D286="m",VLOOKUP(G286,'RW-&gt;SW'!$A$4:$G$44,4,TRUE),VLOOKUP(G286,'RW-&gt;SW'!$H$4:$N$44,4,TRUE)))</f>
        <v/>
      </c>
      <c r="O286" s="35" t="str">
        <f>IF(H286="","",IF($D286="m",VLOOKUP(H286,'RW-&gt;SW'!$A$4:$G$44,5,TRUE),VLOOKUP(H286,'RW-&gt;SW'!$H$4:$N$44,5,TRUE)))</f>
        <v/>
      </c>
      <c r="P286" s="35" t="str">
        <f>IF(I286="","",IF($D286="m",VLOOKUP(I286,'RW-&gt;SW'!$A$4:$G$44,6,TRUE),VLOOKUP(I286,'RW-&gt;SW'!$H$4:$N$44,6,TRUE)))</f>
        <v/>
      </c>
      <c r="Q286" s="36" t="str">
        <f>IF(J286="","",IF($D286="m",VLOOKUP(J286,'RW-&gt;SW'!$A$4:$G$44,7,TRUE),VLOOKUP(J286,'RW-&gt;SW'!$H$4:$N$44,7,TRUE)))</f>
        <v/>
      </c>
      <c r="R286" s="40" t="str">
        <f t="shared" si="11"/>
        <v/>
      </c>
      <c r="S286" s="36" t="str">
        <f>IF(R286="","",VLOOKUP($R286,'RW-&gt;SW'!$P$3:$Q$46,2,TRUE))</f>
        <v/>
      </c>
      <c r="T286" s="89" t="str">
        <f>IF(ISERROR('Berechnung TYP'!Q282)=TRUE,"",'Berechnung TYP'!Q282)</f>
        <v/>
      </c>
      <c r="U286" s="35" t="str">
        <f>IF(ISERROR('Berechnung TYP'!G282)=TRUE,"",'Berechnung TYP'!G282)</f>
        <v/>
      </c>
      <c r="V286" s="35" t="str">
        <f>IF(ISERROR('Berechnung TYP'!H282)=TRUE,"",'Berechnung TYP'!H282)</f>
        <v/>
      </c>
      <c r="W286" s="36" t="str">
        <f>IF(ISERROR('Berechnung TYP'!I282)=TRUE,"",'Berechnung TYP'!I282)</f>
        <v/>
      </c>
      <c r="X286" s="70"/>
    </row>
    <row r="287" spans="1:24" x14ac:dyDescent="0.25">
      <c r="A287" s="45">
        <v>279</v>
      </c>
      <c r="B287" s="40" t="str">
        <f>IF(Urliste!B284&lt;&gt;0,Urliste!B284,"")</f>
        <v/>
      </c>
      <c r="C287" s="45" t="str">
        <f t="shared" si="12"/>
        <v/>
      </c>
      <c r="D287" s="45" t="str">
        <f>IF(Urliste!C284&lt;&gt;0,Urliste!C284,"")</f>
        <v/>
      </c>
      <c r="E287" s="40" t="str">
        <f>IF(OR(D287="m",D287="w"),Urliste!$D284+Urliste!$J284+Urliste!$P284+Urliste!$V284+Urliste!$AB284+Urliste!$AH284+Urliste!$AN284+Urliste!$AT284+Urliste!$AZ284+Urliste!$BF284,"")</f>
        <v/>
      </c>
      <c r="F287" s="35" t="str">
        <f>IF(OR(D287="m",D287="w"),Urliste!$E284+Urliste!$K284+Urliste!$Q284+Urliste!$W284+Urliste!$AC284+Urliste!$AI284+Urliste!$AO284+Urliste!$AU284+Urliste!$BA284+Urliste!$BG284,"")</f>
        <v/>
      </c>
      <c r="G287" s="35" t="str">
        <f>IF(OR(D287="m",D287="w"),Urliste!$F284+Urliste!$L284+Urliste!$R284+Urliste!$X284+Urliste!$AD284+Urliste!$AJ284+Urliste!$AP284+Urliste!$AV284+Urliste!$BB284+Urliste!$BH284,"")</f>
        <v/>
      </c>
      <c r="H287" s="35" t="str">
        <f>IF(OR(D287="m",D287="w"),Urliste!$G284+Urliste!$M284+Urliste!$S284+Urliste!$Y284+Urliste!$AE284+Urliste!$AK284+Urliste!$AQ284+Urliste!$AW284+Urliste!$BC284+Urliste!$BI284,"")</f>
        <v/>
      </c>
      <c r="I287" s="35" t="str">
        <f>IF(OR(D287="m",D287="w"),Urliste!$H284+Urliste!$N284+Urliste!$T284+Urliste!$Z284+Urliste!$AF284+Urliste!$AL284+Urliste!$AR284+Urliste!$AX284+Urliste!$BD284+Urliste!$BJ284,"")</f>
        <v/>
      </c>
      <c r="J287" s="36" t="str">
        <f>IF(OR(D287="m",D287="w"),Urliste!$I284+Urliste!$O284+Urliste!$U284+Urliste!$AA284+Urliste!$AG284+Urliste!$AM284+Urliste!$AS284+Urliste!$AY284+Urliste!$BE284+Urliste!$BK284,"")</f>
        <v/>
      </c>
      <c r="K287" s="35"/>
      <c r="L287" s="40" t="str">
        <f>IF(E287="","",IF($D287="m",VLOOKUP(E287,'RW-&gt;SW'!$A$4:$G$44,2,TRUE),VLOOKUP(E287,'RW-&gt;SW'!$H$4:$N$44,2,TRUE)))</f>
        <v/>
      </c>
      <c r="M287" s="35" t="str">
        <f>IF(F287="","",IF($D287="m",VLOOKUP(F287,'RW-&gt;SW'!$A$4:$G$44,3,TRUE),VLOOKUP(F287,'RW-&gt;SW'!$H$4:$N$44,3,TRUE)))</f>
        <v/>
      </c>
      <c r="N287" s="35" t="str">
        <f>IF(G287="","",IF($D287="m",VLOOKUP(G287,'RW-&gt;SW'!$A$4:$G$44,4,TRUE),VLOOKUP(G287,'RW-&gt;SW'!$H$4:$N$44,4,TRUE)))</f>
        <v/>
      </c>
      <c r="O287" s="35" t="str">
        <f>IF(H287="","",IF($D287="m",VLOOKUP(H287,'RW-&gt;SW'!$A$4:$G$44,5,TRUE),VLOOKUP(H287,'RW-&gt;SW'!$H$4:$N$44,5,TRUE)))</f>
        <v/>
      </c>
      <c r="P287" s="35" t="str">
        <f>IF(I287="","",IF($D287="m",VLOOKUP(I287,'RW-&gt;SW'!$A$4:$G$44,6,TRUE),VLOOKUP(I287,'RW-&gt;SW'!$H$4:$N$44,6,TRUE)))</f>
        <v/>
      </c>
      <c r="Q287" s="36" t="str">
        <f>IF(J287="","",IF($D287="m",VLOOKUP(J287,'RW-&gt;SW'!$A$4:$G$44,7,TRUE),VLOOKUP(J287,'RW-&gt;SW'!$H$4:$N$44,7,TRUE)))</f>
        <v/>
      </c>
      <c r="R287" s="40" t="str">
        <f t="shared" si="11"/>
        <v/>
      </c>
      <c r="S287" s="36" t="str">
        <f>IF(R287="","",VLOOKUP($R287,'RW-&gt;SW'!$P$3:$Q$46,2,TRUE))</f>
        <v/>
      </c>
      <c r="T287" s="89" t="str">
        <f>IF(ISERROR('Berechnung TYP'!Q283)=TRUE,"",'Berechnung TYP'!Q283)</f>
        <v/>
      </c>
      <c r="U287" s="35" t="str">
        <f>IF(ISERROR('Berechnung TYP'!G283)=TRUE,"",'Berechnung TYP'!G283)</f>
        <v/>
      </c>
      <c r="V287" s="35" t="str">
        <f>IF(ISERROR('Berechnung TYP'!H283)=TRUE,"",'Berechnung TYP'!H283)</f>
        <v/>
      </c>
      <c r="W287" s="36" t="str">
        <f>IF(ISERROR('Berechnung TYP'!I283)=TRUE,"",'Berechnung TYP'!I283)</f>
        <v/>
      </c>
      <c r="X287" s="70"/>
    </row>
    <row r="288" spans="1:24" x14ac:dyDescent="0.25">
      <c r="A288" s="45">
        <v>280</v>
      </c>
      <c r="B288" s="40" t="str">
        <f>IF(Urliste!B285&lt;&gt;0,Urliste!B285,"")</f>
        <v/>
      </c>
      <c r="C288" s="45" t="str">
        <f t="shared" si="12"/>
        <v/>
      </c>
      <c r="D288" s="45" t="str">
        <f>IF(Urliste!C285&lt;&gt;0,Urliste!C285,"")</f>
        <v/>
      </c>
      <c r="E288" s="40" t="str">
        <f>IF(OR(D288="m",D288="w"),Urliste!$D285+Urliste!$J285+Urliste!$P285+Urliste!$V285+Urliste!$AB285+Urliste!$AH285+Urliste!$AN285+Urliste!$AT285+Urliste!$AZ285+Urliste!$BF285,"")</f>
        <v/>
      </c>
      <c r="F288" s="35" t="str">
        <f>IF(OR(D288="m",D288="w"),Urliste!$E285+Urliste!$K285+Urliste!$Q285+Urliste!$W285+Urliste!$AC285+Urliste!$AI285+Urliste!$AO285+Urliste!$AU285+Urliste!$BA285+Urliste!$BG285,"")</f>
        <v/>
      </c>
      <c r="G288" s="35" t="str">
        <f>IF(OR(D288="m",D288="w"),Urliste!$F285+Urliste!$L285+Urliste!$R285+Urliste!$X285+Urliste!$AD285+Urliste!$AJ285+Urliste!$AP285+Urliste!$AV285+Urliste!$BB285+Urliste!$BH285,"")</f>
        <v/>
      </c>
      <c r="H288" s="35" t="str">
        <f>IF(OR(D288="m",D288="w"),Urliste!$G285+Urliste!$M285+Urliste!$S285+Urliste!$Y285+Urliste!$AE285+Urliste!$AK285+Urliste!$AQ285+Urliste!$AW285+Urliste!$BC285+Urliste!$BI285,"")</f>
        <v/>
      </c>
      <c r="I288" s="35" t="str">
        <f>IF(OR(D288="m",D288="w"),Urliste!$H285+Urliste!$N285+Urliste!$T285+Urliste!$Z285+Urliste!$AF285+Urliste!$AL285+Urliste!$AR285+Urliste!$AX285+Urliste!$BD285+Urliste!$BJ285,"")</f>
        <v/>
      </c>
      <c r="J288" s="36" t="str">
        <f>IF(OR(D288="m",D288="w"),Urliste!$I285+Urliste!$O285+Urliste!$U285+Urliste!$AA285+Urliste!$AG285+Urliste!$AM285+Urliste!$AS285+Urliste!$AY285+Urliste!$BE285+Urliste!$BK285,"")</f>
        <v/>
      </c>
      <c r="K288" s="35"/>
      <c r="L288" s="40" t="str">
        <f>IF(E288="","",IF($D288="m",VLOOKUP(E288,'RW-&gt;SW'!$A$4:$G$44,2,TRUE),VLOOKUP(E288,'RW-&gt;SW'!$H$4:$N$44,2,TRUE)))</f>
        <v/>
      </c>
      <c r="M288" s="35" t="str">
        <f>IF(F288="","",IF($D288="m",VLOOKUP(F288,'RW-&gt;SW'!$A$4:$G$44,3,TRUE),VLOOKUP(F288,'RW-&gt;SW'!$H$4:$N$44,3,TRUE)))</f>
        <v/>
      </c>
      <c r="N288" s="35" t="str">
        <f>IF(G288="","",IF($D288="m",VLOOKUP(G288,'RW-&gt;SW'!$A$4:$G$44,4,TRUE),VLOOKUP(G288,'RW-&gt;SW'!$H$4:$N$44,4,TRUE)))</f>
        <v/>
      </c>
      <c r="O288" s="35" t="str">
        <f>IF(H288="","",IF($D288="m",VLOOKUP(H288,'RW-&gt;SW'!$A$4:$G$44,5,TRUE),VLOOKUP(H288,'RW-&gt;SW'!$H$4:$N$44,5,TRUE)))</f>
        <v/>
      </c>
      <c r="P288" s="35" t="str">
        <f>IF(I288="","",IF($D288="m",VLOOKUP(I288,'RW-&gt;SW'!$A$4:$G$44,6,TRUE),VLOOKUP(I288,'RW-&gt;SW'!$H$4:$N$44,6,TRUE)))</f>
        <v/>
      </c>
      <c r="Q288" s="36" t="str">
        <f>IF(J288="","",IF($D288="m",VLOOKUP(J288,'RW-&gt;SW'!$A$4:$G$44,7,TRUE),VLOOKUP(J288,'RW-&gt;SW'!$H$4:$N$44,7,TRUE)))</f>
        <v/>
      </c>
      <c r="R288" s="40" t="str">
        <f t="shared" si="11"/>
        <v/>
      </c>
      <c r="S288" s="36" t="str">
        <f>IF(R288="","",VLOOKUP($R288,'RW-&gt;SW'!$P$3:$Q$46,2,TRUE))</f>
        <v/>
      </c>
      <c r="T288" s="89" t="str">
        <f>IF(ISERROR('Berechnung TYP'!Q284)=TRUE,"",'Berechnung TYP'!Q284)</f>
        <v/>
      </c>
      <c r="U288" s="35" t="str">
        <f>IF(ISERROR('Berechnung TYP'!G284)=TRUE,"",'Berechnung TYP'!G284)</f>
        <v/>
      </c>
      <c r="V288" s="35" t="str">
        <f>IF(ISERROR('Berechnung TYP'!H284)=TRUE,"",'Berechnung TYP'!H284)</f>
        <v/>
      </c>
      <c r="W288" s="36" t="str">
        <f>IF(ISERROR('Berechnung TYP'!I284)=TRUE,"",'Berechnung TYP'!I284)</f>
        <v/>
      </c>
      <c r="X288" s="70"/>
    </row>
    <row r="289" spans="1:24" x14ac:dyDescent="0.25">
      <c r="A289" s="45">
        <v>281</v>
      </c>
      <c r="B289" s="40" t="str">
        <f>IF(Urliste!B286&lt;&gt;0,Urliste!B286,"")</f>
        <v/>
      </c>
      <c r="C289" s="45" t="str">
        <f t="shared" si="12"/>
        <v/>
      </c>
      <c r="D289" s="45" t="str">
        <f>IF(Urliste!C286&lt;&gt;0,Urliste!C286,"")</f>
        <v/>
      </c>
      <c r="E289" s="40" t="str">
        <f>IF(OR(D289="m",D289="w"),Urliste!$D286+Urliste!$J286+Urliste!$P286+Urliste!$V286+Urliste!$AB286+Urliste!$AH286+Urliste!$AN286+Urliste!$AT286+Urliste!$AZ286+Urliste!$BF286,"")</f>
        <v/>
      </c>
      <c r="F289" s="35" t="str">
        <f>IF(OR(D289="m",D289="w"),Urliste!$E286+Urliste!$K286+Urliste!$Q286+Urliste!$W286+Urliste!$AC286+Urliste!$AI286+Urliste!$AO286+Urliste!$AU286+Urliste!$BA286+Urliste!$BG286,"")</f>
        <v/>
      </c>
      <c r="G289" s="35" t="str">
        <f>IF(OR(D289="m",D289="w"),Urliste!$F286+Urliste!$L286+Urliste!$R286+Urliste!$X286+Urliste!$AD286+Urliste!$AJ286+Urliste!$AP286+Urliste!$AV286+Urliste!$BB286+Urliste!$BH286,"")</f>
        <v/>
      </c>
      <c r="H289" s="35" t="str">
        <f>IF(OR(D289="m",D289="w"),Urliste!$G286+Urliste!$M286+Urliste!$S286+Urliste!$Y286+Urliste!$AE286+Urliste!$AK286+Urliste!$AQ286+Urliste!$AW286+Urliste!$BC286+Urliste!$BI286,"")</f>
        <v/>
      </c>
      <c r="I289" s="35" t="str">
        <f>IF(OR(D289="m",D289="w"),Urliste!$H286+Urliste!$N286+Urliste!$T286+Urliste!$Z286+Urliste!$AF286+Urliste!$AL286+Urliste!$AR286+Urliste!$AX286+Urliste!$BD286+Urliste!$BJ286,"")</f>
        <v/>
      </c>
      <c r="J289" s="36" t="str">
        <f>IF(OR(D289="m",D289="w"),Urliste!$I286+Urliste!$O286+Urliste!$U286+Urliste!$AA286+Urliste!$AG286+Urliste!$AM286+Urliste!$AS286+Urliste!$AY286+Urliste!$BE286+Urliste!$BK286,"")</f>
        <v/>
      </c>
      <c r="K289" s="35"/>
      <c r="L289" s="40" t="str">
        <f>IF(E289="","",IF($D289="m",VLOOKUP(E289,'RW-&gt;SW'!$A$4:$G$44,2,TRUE),VLOOKUP(E289,'RW-&gt;SW'!$H$4:$N$44,2,TRUE)))</f>
        <v/>
      </c>
      <c r="M289" s="35" t="str">
        <f>IF(F289="","",IF($D289="m",VLOOKUP(F289,'RW-&gt;SW'!$A$4:$G$44,3,TRUE),VLOOKUP(F289,'RW-&gt;SW'!$H$4:$N$44,3,TRUE)))</f>
        <v/>
      </c>
      <c r="N289" s="35" t="str">
        <f>IF(G289="","",IF($D289="m",VLOOKUP(G289,'RW-&gt;SW'!$A$4:$G$44,4,TRUE),VLOOKUP(G289,'RW-&gt;SW'!$H$4:$N$44,4,TRUE)))</f>
        <v/>
      </c>
      <c r="O289" s="35" t="str">
        <f>IF(H289="","",IF($D289="m",VLOOKUP(H289,'RW-&gt;SW'!$A$4:$G$44,5,TRUE),VLOOKUP(H289,'RW-&gt;SW'!$H$4:$N$44,5,TRUE)))</f>
        <v/>
      </c>
      <c r="P289" s="35" t="str">
        <f>IF(I289="","",IF($D289="m",VLOOKUP(I289,'RW-&gt;SW'!$A$4:$G$44,6,TRUE),VLOOKUP(I289,'RW-&gt;SW'!$H$4:$N$44,6,TRUE)))</f>
        <v/>
      </c>
      <c r="Q289" s="36" t="str">
        <f>IF(J289="","",IF($D289="m",VLOOKUP(J289,'RW-&gt;SW'!$A$4:$G$44,7,TRUE),VLOOKUP(J289,'RW-&gt;SW'!$H$4:$N$44,7,TRUE)))</f>
        <v/>
      </c>
      <c r="R289" s="40" t="str">
        <f t="shared" si="11"/>
        <v/>
      </c>
      <c r="S289" s="36" t="str">
        <f>IF(R289="","",VLOOKUP($R289,'RW-&gt;SW'!$P$3:$Q$46,2,TRUE))</f>
        <v/>
      </c>
      <c r="T289" s="89" t="str">
        <f>IF(ISERROR('Berechnung TYP'!Q285)=TRUE,"",'Berechnung TYP'!Q285)</f>
        <v/>
      </c>
      <c r="U289" s="35" t="str">
        <f>IF(ISERROR('Berechnung TYP'!G285)=TRUE,"",'Berechnung TYP'!G285)</f>
        <v/>
      </c>
      <c r="V289" s="35" t="str">
        <f>IF(ISERROR('Berechnung TYP'!H285)=TRUE,"",'Berechnung TYP'!H285)</f>
        <v/>
      </c>
      <c r="W289" s="36" t="str">
        <f>IF(ISERROR('Berechnung TYP'!I285)=TRUE,"",'Berechnung TYP'!I285)</f>
        <v/>
      </c>
      <c r="X289" s="70"/>
    </row>
    <row r="290" spans="1:24" x14ac:dyDescent="0.25">
      <c r="A290" s="45">
        <v>282</v>
      </c>
      <c r="B290" s="40" t="str">
        <f>IF(Urliste!B287&lt;&gt;0,Urliste!B287,"")</f>
        <v/>
      </c>
      <c r="C290" s="45" t="str">
        <f t="shared" si="12"/>
        <v/>
      </c>
      <c r="D290" s="45" t="str">
        <f>IF(Urliste!C287&lt;&gt;0,Urliste!C287,"")</f>
        <v/>
      </c>
      <c r="E290" s="40" t="str">
        <f>IF(OR(D290="m",D290="w"),Urliste!$D287+Urliste!$J287+Urliste!$P287+Urliste!$V287+Urliste!$AB287+Urliste!$AH287+Urliste!$AN287+Urliste!$AT287+Urliste!$AZ287+Urliste!$BF287,"")</f>
        <v/>
      </c>
      <c r="F290" s="35" t="str">
        <f>IF(OR(D290="m",D290="w"),Urliste!$E287+Urliste!$K287+Urliste!$Q287+Urliste!$W287+Urliste!$AC287+Urliste!$AI287+Urliste!$AO287+Urliste!$AU287+Urliste!$BA287+Urliste!$BG287,"")</f>
        <v/>
      </c>
      <c r="G290" s="35" t="str">
        <f>IF(OR(D290="m",D290="w"),Urliste!$F287+Urliste!$L287+Urliste!$R287+Urliste!$X287+Urliste!$AD287+Urliste!$AJ287+Urliste!$AP287+Urliste!$AV287+Urliste!$BB287+Urliste!$BH287,"")</f>
        <v/>
      </c>
      <c r="H290" s="35" t="str">
        <f>IF(OR(D290="m",D290="w"),Urliste!$G287+Urliste!$M287+Urliste!$S287+Urliste!$Y287+Urliste!$AE287+Urliste!$AK287+Urliste!$AQ287+Urliste!$AW287+Urliste!$BC287+Urliste!$BI287,"")</f>
        <v/>
      </c>
      <c r="I290" s="35" t="str">
        <f>IF(OR(D290="m",D290="w"),Urliste!$H287+Urliste!$N287+Urliste!$T287+Urliste!$Z287+Urliste!$AF287+Urliste!$AL287+Urliste!$AR287+Urliste!$AX287+Urliste!$BD287+Urliste!$BJ287,"")</f>
        <v/>
      </c>
      <c r="J290" s="36" t="str">
        <f>IF(OR(D290="m",D290="w"),Urliste!$I287+Urliste!$O287+Urliste!$U287+Urliste!$AA287+Urliste!$AG287+Urliste!$AM287+Urliste!$AS287+Urliste!$AY287+Urliste!$BE287+Urliste!$BK287,"")</f>
        <v/>
      </c>
      <c r="K290" s="35"/>
      <c r="L290" s="40" t="str">
        <f>IF(E290="","",IF($D290="m",VLOOKUP(E290,'RW-&gt;SW'!$A$4:$G$44,2,TRUE),VLOOKUP(E290,'RW-&gt;SW'!$H$4:$N$44,2,TRUE)))</f>
        <v/>
      </c>
      <c r="M290" s="35" t="str">
        <f>IF(F290="","",IF($D290="m",VLOOKUP(F290,'RW-&gt;SW'!$A$4:$G$44,3,TRUE),VLOOKUP(F290,'RW-&gt;SW'!$H$4:$N$44,3,TRUE)))</f>
        <v/>
      </c>
      <c r="N290" s="35" t="str">
        <f>IF(G290="","",IF($D290="m",VLOOKUP(G290,'RW-&gt;SW'!$A$4:$G$44,4,TRUE),VLOOKUP(G290,'RW-&gt;SW'!$H$4:$N$44,4,TRUE)))</f>
        <v/>
      </c>
      <c r="O290" s="35" t="str">
        <f>IF(H290="","",IF($D290="m",VLOOKUP(H290,'RW-&gt;SW'!$A$4:$G$44,5,TRUE),VLOOKUP(H290,'RW-&gt;SW'!$H$4:$N$44,5,TRUE)))</f>
        <v/>
      </c>
      <c r="P290" s="35" t="str">
        <f>IF(I290="","",IF($D290="m",VLOOKUP(I290,'RW-&gt;SW'!$A$4:$G$44,6,TRUE),VLOOKUP(I290,'RW-&gt;SW'!$H$4:$N$44,6,TRUE)))</f>
        <v/>
      </c>
      <c r="Q290" s="36" t="str">
        <f>IF(J290="","",IF($D290="m",VLOOKUP(J290,'RW-&gt;SW'!$A$4:$G$44,7,TRUE),VLOOKUP(J290,'RW-&gt;SW'!$H$4:$N$44,7,TRUE)))</f>
        <v/>
      </c>
      <c r="R290" s="40" t="str">
        <f t="shared" si="11"/>
        <v/>
      </c>
      <c r="S290" s="36" t="str">
        <f>IF(R290="","",VLOOKUP($R290,'RW-&gt;SW'!$P$3:$Q$46,2,TRUE))</f>
        <v/>
      </c>
      <c r="T290" s="89" t="str">
        <f>IF(ISERROR('Berechnung TYP'!Q286)=TRUE,"",'Berechnung TYP'!Q286)</f>
        <v/>
      </c>
      <c r="U290" s="35" t="str">
        <f>IF(ISERROR('Berechnung TYP'!G286)=TRUE,"",'Berechnung TYP'!G286)</f>
        <v/>
      </c>
      <c r="V290" s="35" t="str">
        <f>IF(ISERROR('Berechnung TYP'!H286)=TRUE,"",'Berechnung TYP'!H286)</f>
        <v/>
      </c>
      <c r="W290" s="36" t="str">
        <f>IF(ISERROR('Berechnung TYP'!I286)=TRUE,"",'Berechnung TYP'!I286)</f>
        <v/>
      </c>
      <c r="X290" s="70"/>
    </row>
    <row r="291" spans="1:24" x14ac:dyDescent="0.25">
      <c r="A291" s="45">
        <v>283</v>
      </c>
      <c r="B291" s="40" t="str">
        <f>IF(Urliste!B288&lt;&gt;0,Urliste!B288,"")</f>
        <v/>
      </c>
      <c r="C291" s="45" t="str">
        <f t="shared" si="12"/>
        <v/>
      </c>
      <c r="D291" s="45" t="str">
        <f>IF(Urliste!C288&lt;&gt;0,Urliste!C288,"")</f>
        <v/>
      </c>
      <c r="E291" s="40" t="str">
        <f>IF(OR(D291="m",D291="w"),Urliste!$D288+Urliste!$J288+Urliste!$P288+Urliste!$V288+Urliste!$AB288+Urliste!$AH288+Urliste!$AN288+Urliste!$AT288+Urliste!$AZ288+Urliste!$BF288,"")</f>
        <v/>
      </c>
      <c r="F291" s="35" t="str">
        <f>IF(OR(D291="m",D291="w"),Urliste!$E288+Urliste!$K288+Urliste!$Q288+Urliste!$W288+Urliste!$AC288+Urliste!$AI288+Urliste!$AO288+Urliste!$AU288+Urliste!$BA288+Urliste!$BG288,"")</f>
        <v/>
      </c>
      <c r="G291" s="35" t="str">
        <f>IF(OR(D291="m",D291="w"),Urliste!$F288+Urliste!$L288+Urliste!$R288+Urliste!$X288+Urliste!$AD288+Urliste!$AJ288+Urliste!$AP288+Urliste!$AV288+Urliste!$BB288+Urliste!$BH288,"")</f>
        <v/>
      </c>
      <c r="H291" s="35" t="str">
        <f>IF(OR(D291="m",D291="w"),Urliste!$G288+Urliste!$M288+Urliste!$S288+Urliste!$Y288+Urliste!$AE288+Urliste!$AK288+Urliste!$AQ288+Urliste!$AW288+Urliste!$BC288+Urliste!$BI288,"")</f>
        <v/>
      </c>
      <c r="I291" s="35" t="str">
        <f>IF(OR(D291="m",D291="w"),Urliste!$H288+Urliste!$N288+Urliste!$T288+Urliste!$Z288+Urliste!$AF288+Urliste!$AL288+Urliste!$AR288+Urliste!$AX288+Urliste!$BD288+Urliste!$BJ288,"")</f>
        <v/>
      </c>
      <c r="J291" s="36" t="str">
        <f>IF(OR(D291="m",D291="w"),Urliste!$I288+Urliste!$O288+Urliste!$U288+Urliste!$AA288+Urliste!$AG288+Urliste!$AM288+Urliste!$AS288+Urliste!$AY288+Urliste!$BE288+Urliste!$BK288,"")</f>
        <v/>
      </c>
      <c r="K291" s="35"/>
      <c r="L291" s="40" t="str">
        <f>IF(E291="","",IF($D291="m",VLOOKUP(E291,'RW-&gt;SW'!$A$4:$G$44,2,TRUE),VLOOKUP(E291,'RW-&gt;SW'!$H$4:$N$44,2,TRUE)))</f>
        <v/>
      </c>
      <c r="M291" s="35" t="str">
        <f>IF(F291="","",IF($D291="m",VLOOKUP(F291,'RW-&gt;SW'!$A$4:$G$44,3,TRUE),VLOOKUP(F291,'RW-&gt;SW'!$H$4:$N$44,3,TRUE)))</f>
        <v/>
      </c>
      <c r="N291" s="35" t="str">
        <f>IF(G291="","",IF($D291="m",VLOOKUP(G291,'RW-&gt;SW'!$A$4:$G$44,4,TRUE),VLOOKUP(G291,'RW-&gt;SW'!$H$4:$N$44,4,TRUE)))</f>
        <v/>
      </c>
      <c r="O291" s="35" t="str">
        <f>IF(H291="","",IF($D291="m",VLOOKUP(H291,'RW-&gt;SW'!$A$4:$G$44,5,TRUE),VLOOKUP(H291,'RW-&gt;SW'!$H$4:$N$44,5,TRUE)))</f>
        <v/>
      </c>
      <c r="P291" s="35" t="str">
        <f>IF(I291="","",IF($D291="m",VLOOKUP(I291,'RW-&gt;SW'!$A$4:$G$44,6,TRUE),VLOOKUP(I291,'RW-&gt;SW'!$H$4:$N$44,6,TRUE)))</f>
        <v/>
      </c>
      <c r="Q291" s="36" t="str">
        <f>IF(J291="","",IF($D291="m",VLOOKUP(J291,'RW-&gt;SW'!$A$4:$G$44,7,TRUE),VLOOKUP(J291,'RW-&gt;SW'!$H$4:$N$44,7,TRUE)))</f>
        <v/>
      </c>
      <c r="R291" s="40" t="str">
        <f t="shared" si="11"/>
        <v/>
      </c>
      <c r="S291" s="36" t="str">
        <f>IF(R291="","",VLOOKUP($R291,'RW-&gt;SW'!$P$3:$Q$46,2,TRUE))</f>
        <v/>
      </c>
      <c r="T291" s="89" t="str">
        <f>IF(ISERROR('Berechnung TYP'!Q287)=TRUE,"",'Berechnung TYP'!Q287)</f>
        <v/>
      </c>
      <c r="U291" s="35" t="str">
        <f>IF(ISERROR('Berechnung TYP'!G287)=TRUE,"",'Berechnung TYP'!G287)</f>
        <v/>
      </c>
      <c r="V291" s="35" t="str">
        <f>IF(ISERROR('Berechnung TYP'!H287)=TRUE,"",'Berechnung TYP'!H287)</f>
        <v/>
      </c>
      <c r="W291" s="36" t="str">
        <f>IF(ISERROR('Berechnung TYP'!I287)=TRUE,"",'Berechnung TYP'!I287)</f>
        <v/>
      </c>
      <c r="X291" s="70"/>
    </row>
    <row r="292" spans="1:24" x14ac:dyDescent="0.25">
      <c r="A292" s="45">
        <v>284</v>
      </c>
      <c r="B292" s="40" t="str">
        <f>IF(Urliste!B289&lt;&gt;0,Urliste!B289,"")</f>
        <v/>
      </c>
      <c r="C292" s="45" t="str">
        <f t="shared" si="12"/>
        <v/>
      </c>
      <c r="D292" s="45" t="str">
        <f>IF(Urliste!C289&lt;&gt;0,Urliste!C289,"")</f>
        <v/>
      </c>
      <c r="E292" s="40" t="str">
        <f>IF(OR(D292="m",D292="w"),Urliste!$D289+Urliste!$J289+Urliste!$P289+Urliste!$V289+Urliste!$AB289+Urliste!$AH289+Urliste!$AN289+Urliste!$AT289+Urliste!$AZ289+Urliste!$BF289,"")</f>
        <v/>
      </c>
      <c r="F292" s="35" t="str">
        <f>IF(OR(D292="m",D292="w"),Urliste!$E289+Urliste!$K289+Urliste!$Q289+Urliste!$W289+Urliste!$AC289+Urliste!$AI289+Urliste!$AO289+Urliste!$AU289+Urliste!$BA289+Urliste!$BG289,"")</f>
        <v/>
      </c>
      <c r="G292" s="35" t="str">
        <f>IF(OR(D292="m",D292="w"),Urliste!$F289+Urliste!$L289+Urliste!$R289+Urliste!$X289+Urliste!$AD289+Urliste!$AJ289+Urliste!$AP289+Urliste!$AV289+Urliste!$BB289+Urliste!$BH289,"")</f>
        <v/>
      </c>
      <c r="H292" s="35" t="str">
        <f>IF(OR(D292="m",D292="w"),Urliste!$G289+Urliste!$M289+Urliste!$S289+Urliste!$Y289+Urliste!$AE289+Urliste!$AK289+Urliste!$AQ289+Urliste!$AW289+Urliste!$BC289+Urliste!$BI289,"")</f>
        <v/>
      </c>
      <c r="I292" s="35" t="str">
        <f>IF(OR(D292="m",D292="w"),Urliste!$H289+Urliste!$N289+Urliste!$T289+Urliste!$Z289+Urliste!$AF289+Urliste!$AL289+Urliste!$AR289+Urliste!$AX289+Urliste!$BD289+Urliste!$BJ289,"")</f>
        <v/>
      </c>
      <c r="J292" s="36" t="str">
        <f>IF(OR(D292="m",D292="w"),Urliste!$I289+Urliste!$O289+Urliste!$U289+Urliste!$AA289+Urliste!$AG289+Urliste!$AM289+Urliste!$AS289+Urliste!$AY289+Urliste!$BE289+Urliste!$BK289,"")</f>
        <v/>
      </c>
      <c r="K292" s="35"/>
      <c r="L292" s="40" t="str">
        <f>IF(E292="","",IF($D292="m",VLOOKUP(E292,'RW-&gt;SW'!$A$4:$G$44,2,TRUE),VLOOKUP(E292,'RW-&gt;SW'!$H$4:$N$44,2,TRUE)))</f>
        <v/>
      </c>
      <c r="M292" s="35" t="str">
        <f>IF(F292="","",IF($D292="m",VLOOKUP(F292,'RW-&gt;SW'!$A$4:$G$44,3,TRUE),VLOOKUP(F292,'RW-&gt;SW'!$H$4:$N$44,3,TRUE)))</f>
        <v/>
      </c>
      <c r="N292" s="35" t="str">
        <f>IF(G292="","",IF($D292="m",VLOOKUP(G292,'RW-&gt;SW'!$A$4:$G$44,4,TRUE),VLOOKUP(G292,'RW-&gt;SW'!$H$4:$N$44,4,TRUE)))</f>
        <v/>
      </c>
      <c r="O292" s="35" t="str">
        <f>IF(H292="","",IF($D292="m",VLOOKUP(H292,'RW-&gt;SW'!$A$4:$G$44,5,TRUE),VLOOKUP(H292,'RW-&gt;SW'!$H$4:$N$44,5,TRUE)))</f>
        <v/>
      </c>
      <c r="P292" s="35" t="str">
        <f>IF(I292="","",IF($D292="m",VLOOKUP(I292,'RW-&gt;SW'!$A$4:$G$44,6,TRUE),VLOOKUP(I292,'RW-&gt;SW'!$H$4:$N$44,6,TRUE)))</f>
        <v/>
      </c>
      <c r="Q292" s="36" t="str">
        <f>IF(J292="","",IF($D292="m",VLOOKUP(J292,'RW-&gt;SW'!$A$4:$G$44,7,TRUE),VLOOKUP(J292,'RW-&gt;SW'!$H$4:$N$44,7,TRUE)))</f>
        <v/>
      </c>
      <c r="R292" s="40" t="str">
        <f t="shared" si="11"/>
        <v/>
      </c>
      <c r="S292" s="36" t="str">
        <f>IF(R292="","",VLOOKUP($R292,'RW-&gt;SW'!$P$3:$Q$46,2,TRUE))</f>
        <v/>
      </c>
      <c r="T292" s="89" t="str">
        <f>IF(ISERROR('Berechnung TYP'!Q288)=TRUE,"",'Berechnung TYP'!Q288)</f>
        <v/>
      </c>
      <c r="U292" s="35" t="str">
        <f>IF(ISERROR('Berechnung TYP'!G288)=TRUE,"",'Berechnung TYP'!G288)</f>
        <v/>
      </c>
      <c r="V292" s="35" t="str">
        <f>IF(ISERROR('Berechnung TYP'!H288)=TRUE,"",'Berechnung TYP'!H288)</f>
        <v/>
      </c>
      <c r="W292" s="36" t="str">
        <f>IF(ISERROR('Berechnung TYP'!I288)=TRUE,"",'Berechnung TYP'!I288)</f>
        <v/>
      </c>
      <c r="X292" s="70"/>
    </row>
    <row r="293" spans="1:24" x14ac:dyDescent="0.25">
      <c r="A293" s="45">
        <v>285</v>
      </c>
      <c r="B293" s="40" t="str">
        <f>IF(Urliste!B290&lt;&gt;0,Urliste!B290,"")</f>
        <v/>
      </c>
      <c r="C293" s="45" t="str">
        <f t="shared" si="12"/>
        <v/>
      </c>
      <c r="D293" s="45" t="str">
        <f>IF(Urliste!C290&lt;&gt;0,Urliste!C290,"")</f>
        <v/>
      </c>
      <c r="E293" s="40" t="str">
        <f>IF(OR(D293="m",D293="w"),Urliste!$D290+Urliste!$J290+Urliste!$P290+Urliste!$V290+Urliste!$AB290+Urliste!$AH290+Urliste!$AN290+Urliste!$AT290+Urliste!$AZ290+Urliste!$BF290,"")</f>
        <v/>
      </c>
      <c r="F293" s="35" t="str">
        <f>IF(OR(D293="m",D293="w"),Urliste!$E290+Urliste!$K290+Urliste!$Q290+Urliste!$W290+Urliste!$AC290+Urliste!$AI290+Urliste!$AO290+Urliste!$AU290+Urliste!$BA290+Urliste!$BG290,"")</f>
        <v/>
      </c>
      <c r="G293" s="35" t="str">
        <f>IF(OR(D293="m",D293="w"),Urliste!$F290+Urliste!$L290+Urliste!$R290+Urliste!$X290+Urliste!$AD290+Urliste!$AJ290+Urliste!$AP290+Urliste!$AV290+Urliste!$BB290+Urliste!$BH290,"")</f>
        <v/>
      </c>
      <c r="H293" s="35" t="str">
        <f>IF(OR(D293="m",D293="w"),Urliste!$G290+Urliste!$M290+Urliste!$S290+Urliste!$Y290+Urliste!$AE290+Urliste!$AK290+Urliste!$AQ290+Urliste!$AW290+Urliste!$BC290+Urliste!$BI290,"")</f>
        <v/>
      </c>
      <c r="I293" s="35" t="str">
        <f>IF(OR(D293="m",D293="w"),Urliste!$H290+Urliste!$N290+Urliste!$T290+Urliste!$Z290+Urliste!$AF290+Urliste!$AL290+Urliste!$AR290+Urliste!$AX290+Urliste!$BD290+Urliste!$BJ290,"")</f>
        <v/>
      </c>
      <c r="J293" s="36" t="str">
        <f>IF(OR(D293="m",D293="w"),Urliste!$I290+Urliste!$O290+Urliste!$U290+Urliste!$AA290+Urliste!$AG290+Urliste!$AM290+Urliste!$AS290+Urliste!$AY290+Urliste!$BE290+Urliste!$BK290,"")</f>
        <v/>
      </c>
      <c r="K293" s="35"/>
      <c r="L293" s="40" t="str">
        <f>IF(E293="","",IF($D293="m",VLOOKUP(E293,'RW-&gt;SW'!$A$4:$G$44,2,TRUE),VLOOKUP(E293,'RW-&gt;SW'!$H$4:$N$44,2,TRUE)))</f>
        <v/>
      </c>
      <c r="M293" s="35" t="str">
        <f>IF(F293="","",IF($D293="m",VLOOKUP(F293,'RW-&gt;SW'!$A$4:$G$44,3,TRUE),VLOOKUP(F293,'RW-&gt;SW'!$H$4:$N$44,3,TRUE)))</f>
        <v/>
      </c>
      <c r="N293" s="35" t="str">
        <f>IF(G293="","",IF($D293="m",VLOOKUP(G293,'RW-&gt;SW'!$A$4:$G$44,4,TRUE),VLOOKUP(G293,'RW-&gt;SW'!$H$4:$N$44,4,TRUE)))</f>
        <v/>
      </c>
      <c r="O293" s="35" t="str">
        <f>IF(H293="","",IF($D293="m",VLOOKUP(H293,'RW-&gt;SW'!$A$4:$G$44,5,TRUE),VLOOKUP(H293,'RW-&gt;SW'!$H$4:$N$44,5,TRUE)))</f>
        <v/>
      </c>
      <c r="P293" s="35" t="str">
        <f>IF(I293="","",IF($D293="m",VLOOKUP(I293,'RW-&gt;SW'!$A$4:$G$44,6,TRUE),VLOOKUP(I293,'RW-&gt;SW'!$H$4:$N$44,6,TRUE)))</f>
        <v/>
      </c>
      <c r="Q293" s="36" t="str">
        <f>IF(J293="","",IF($D293="m",VLOOKUP(J293,'RW-&gt;SW'!$A$4:$G$44,7,TRUE),VLOOKUP(J293,'RW-&gt;SW'!$H$4:$N$44,7,TRUE)))</f>
        <v/>
      </c>
      <c r="R293" s="40" t="str">
        <f t="shared" si="11"/>
        <v/>
      </c>
      <c r="S293" s="36" t="str">
        <f>IF(R293="","",VLOOKUP($R293,'RW-&gt;SW'!$P$3:$Q$46,2,TRUE))</f>
        <v/>
      </c>
      <c r="T293" s="89" t="str">
        <f>IF(ISERROR('Berechnung TYP'!Q289)=TRUE,"",'Berechnung TYP'!Q289)</f>
        <v/>
      </c>
      <c r="U293" s="35" t="str">
        <f>IF(ISERROR('Berechnung TYP'!G289)=TRUE,"",'Berechnung TYP'!G289)</f>
        <v/>
      </c>
      <c r="V293" s="35" t="str">
        <f>IF(ISERROR('Berechnung TYP'!H289)=TRUE,"",'Berechnung TYP'!H289)</f>
        <v/>
      </c>
      <c r="W293" s="36" t="str">
        <f>IF(ISERROR('Berechnung TYP'!I289)=TRUE,"",'Berechnung TYP'!I289)</f>
        <v/>
      </c>
      <c r="X293" s="70"/>
    </row>
    <row r="294" spans="1:24" x14ac:dyDescent="0.25">
      <c r="A294" s="45">
        <v>286</v>
      </c>
      <c r="B294" s="40" t="str">
        <f>IF(Urliste!B291&lt;&gt;0,Urliste!B291,"")</f>
        <v/>
      </c>
      <c r="C294" s="45" t="str">
        <f t="shared" si="12"/>
        <v/>
      </c>
      <c r="D294" s="45" t="str">
        <f>IF(Urliste!C291&lt;&gt;0,Urliste!C291,"")</f>
        <v/>
      </c>
      <c r="E294" s="40" t="str">
        <f>IF(OR(D294="m",D294="w"),Urliste!$D291+Urliste!$J291+Urliste!$P291+Urliste!$V291+Urliste!$AB291+Urliste!$AH291+Urliste!$AN291+Urliste!$AT291+Urliste!$AZ291+Urliste!$BF291,"")</f>
        <v/>
      </c>
      <c r="F294" s="35" t="str">
        <f>IF(OR(D294="m",D294="w"),Urliste!$E291+Urliste!$K291+Urliste!$Q291+Urliste!$W291+Urliste!$AC291+Urliste!$AI291+Urliste!$AO291+Urliste!$AU291+Urliste!$BA291+Urliste!$BG291,"")</f>
        <v/>
      </c>
      <c r="G294" s="35" t="str">
        <f>IF(OR(D294="m",D294="w"),Urliste!$F291+Urliste!$L291+Urliste!$R291+Urliste!$X291+Urliste!$AD291+Urliste!$AJ291+Urliste!$AP291+Urliste!$AV291+Urliste!$BB291+Urliste!$BH291,"")</f>
        <v/>
      </c>
      <c r="H294" s="35" t="str">
        <f>IF(OR(D294="m",D294="w"),Urliste!$G291+Urliste!$M291+Urliste!$S291+Urliste!$Y291+Urliste!$AE291+Urliste!$AK291+Urliste!$AQ291+Urliste!$AW291+Urliste!$BC291+Urliste!$BI291,"")</f>
        <v/>
      </c>
      <c r="I294" s="35" t="str">
        <f>IF(OR(D294="m",D294="w"),Urliste!$H291+Urliste!$N291+Urliste!$T291+Urliste!$Z291+Urliste!$AF291+Urliste!$AL291+Urliste!$AR291+Urliste!$AX291+Urliste!$BD291+Urliste!$BJ291,"")</f>
        <v/>
      </c>
      <c r="J294" s="36" t="str">
        <f>IF(OR(D294="m",D294="w"),Urliste!$I291+Urliste!$O291+Urliste!$U291+Urliste!$AA291+Urliste!$AG291+Urliste!$AM291+Urliste!$AS291+Urliste!$AY291+Urliste!$BE291+Urliste!$BK291,"")</f>
        <v/>
      </c>
      <c r="K294" s="35"/>
      <c r="L294" s="40" t="str">
        <f>IF(E294="","",IF($D294="m",VLOOKUP(E294,'RW-&gt;SW'!$A$4:$G$44,2,TRUE),VLOOKUP(E294,'RW-&gt;SW'!$H$4:$N$44,2,TRUE)))</f>
        <v/>
      </c>
      <c r="M294" s="35" t="str">
        <f>IF(F294="","",IF($D294="m",VLOOKUP(F294,'RW-&gt;SW'!$A$4:$G$44,3,TRUE),VLOOKUP(F294,'RW-&gt;SW'!$H$4:$N$44,3,TRUE)))</f>
        <v/>
      </c>
      <c r="N294" s="35" t="str">
        <f>IF(G294="","",IF($D294="m",VLOOKUP(G294,'RW-&gt;SW'!$A$4:$G$44,4,TRUE),VLOOKUP(G294,'RW-&gt;SW'!$H$4:$N$44,4,TRUE)))</f>
        <v/>
      </c>
      <c r="O294" s="35" t="str">
        <f>IF(H294="","",IF($D294="m",VLOOKUP(H294,'RW-&gt;SW'!$A$4:$G$44,5,TRUE),VLOOKUP(H294,'RW-&gt;SW'!$H$4:$N$44,5,TRUE)))</f>
        <v/>
      </c>
      <c r="P294" s="35" t="str">
        <f>IF(I294="","",IF($D294="m",VLOOKUP(I294,'RW-&gt;SW'!$A$4:$G$44,6,TRUE),VLOOKUP(I294,'RW-&gt;SW'!$H$4:$N$44,6,TRUE)))</f>
        <v/>
      </c>
      <c r="Q294" s="36" t="str">
        <f>IF(J294="","",IF($D294="m",VLOOKUP(J294,'RW-&gt;SW'!$A$4:$G$44,7,TRUE),VLOOKUP(J294,'RW-&gt;SW'!$H$4:$N$44,7,TRUE)))</f>
        <v/>
      </c>
      <c r="R294" s="40" t="str">
        <f t="shared" si="11"/>
        <v/>
      </c>
      <c r="S294" s="36" t="str">
        <f>IF(R294="","",VLOOKUP($R294,'RW-&gt;SW'!$P$3:$Q$46,2,TRUE))</f>
        <v/>
      </c>
      <c r="T294" s="89" t="str">
        <f>IF(ISERROR('Berechnung TYP'!Q290)=TRUE,"",'Berechnung TYP'!Q290)</f>
        <v/>
      </c>
      <c r="U294" s="35" t="str">
        <f>IF(ISERROR('Berechnung TYP'!G290)=TRUE,"",'Berechnung TYP'!G290)</f>
        <v/>
      </c>
      <c r="V294" s="35" t="str">
        <f>IF(ISERROR('Berechnung TYP'!H290)=TRUE,"",'Berechnung TYP'!H290)</f>
        <v/>
      </c>
      <c r="W294" s="36" t="str">
        <f>IF(ISERROR('Berechnung TYP'!I290)=TRUE,"",'Berechnung TYP'!I290)</f>
        <v/>
      </c>
      <c r="X294" s="70"/>
    </row>
    <row r="295" spans="1:24" x14ac:dyDescent="0.25">
      <c r="A295" s="45">
        <v>287</v>
      </c>
      <c r="B295" s="40" t="str">
        <f>IF(Urliste!B292&lt;&gt;0,Urliste!B292,"")</f>
        <v/>
      </c>
      <c r="C295" s="45" t="str">
        <f t="shared" si="12"/>
        <v/>
      </c>
      <c r="D295" s="45" t="str">
        <f>IF(Urliste!C292&lt;&gt;0,Urliste!C292,"")</f>
        <v/>
      </c>
      <c r="E295" s="40" t="str">
        <f>IF(OR(D295="m",D295="w"),Urliste!$D292+Urliste!$J292+Urliste!$P292+Urliste!$V292+Urliste!$AB292+Urliste!$AH292+Urliste!$AN292+Urliste!$AT292+Urliste!$AZ292+Urliste!$BF292,"")</f>
        <v/>
      </c>
      <c r="F295" s="35" t="str">
        <f>IF(OR(D295="m",D295="w"),Urliste!$E292+Urliste!$K292+Urliste!$Q292+Urliste!$W292+Urliste!$AC292+Urliste!$AI292+Urliste!$AO292+Urliste!$AU292+Urliste!$BA292+Urliste!$BG292,"")</f>
        <v/>
      </c>
      <c r="G295" s="35" t="str">
        <f>IF(OR(D295="m",D295="w"),Urliste!$F292+Urliste!$L292+Urliste!$R292+Urliste!$X292+Urliste!$AD292+Urliste!$AJ292+Urliste!$AP292+Urliste!$AV292+Urliste!$BB292+Urliste!$BH292,"")</f>
        <v/>
      </c>
      <c r="H295" s="35" t="str">
        <f>IF(OR(D295="m",D295="w"),Urliste!$G292+Urliste!$M292+Urliste!$S292+Urliste!$Y292+Urliste!$AE292+Urliste!$AK292+Urliste!$AQ292+Urliste!$AW292+Urliste!$BC292+Urliste!$BI292,"")</f>
        <v/>
      </c>
      <c r="I295" s="35" t="str">
        <f>IF(OR(D295="m",D295="w"),Urliste!$H292+Urliste!$N292+Urliste!$T292+Urliste!$Z292+Urliste!$AF292+Urliste!$AL292+Urliste!$AR292+Urliste!$AX292+Urliste!$BD292+Urliste!$BJ292,"")</f>
        <v/>
      </c>
      <c r="J295" s="36" t="str">
        <f>IF(OR(D295="m",D295="w"),Urliste!$I292+Urliste!$O292+Urliste!$U292+Urliste!$AA292+Urliste!$AG292+Urliste!$AM292+Urliste!$AS292+Urliste!$AY292+Urliste!$BE292+Urliste!$BK292,"")</f>
        <v/>
      </c>
      <c r="K295" s="35"/>
      <c r="L295" s="40" t="str">
        <f>IF(E295="","",IF($D295="m",VLOOKUP(E295,'RW-&gt;SW'!$A$4:$G$44,2,TRUE),VLOOKUP(E295,'RW-&gt;SW'!$H$4:$N$44,2,TRUE)))</f>
        <v/>
      </c>
      <c r="M295" s="35" t="str">
        <f>IF(F295="","",IF($D295="m",VLOOKUP(F295,'RW-&gt;SW'!$A$4:$G$44,3,TRUE),VLOOKUP(F295,'RW-&gt;SW'!$H$4:$N$44,3,TRUE)))</f>
        <v/>
      </c>
      <c r="N295" s="35" t="str">
        <f>IF(G295="","",IF($D295="m",VLOOKUP(G295,'RW-&gt;SW'!$A$4:$G$44,4,TRUE),VLOOKUP(G295,'RW-&gt;SW'!$H$4:$N$44,4,TRUE)))</f>
        <v/>
      </c>
      <c r="O295" s="35" t="str">
        <f>IF(H295="","",IF($D295="m",VLOOKUP(H295,'RW-&gt;SW'!$A$4:$G$44,5,TRUE),VLOOKUP(H295,'RW-&gt;SW'!$H$4:$N$44,5,TRUE)))</f>
        <v/>
      </c>
      <c r="P295" s="35" t="str">
        <f>IF(I295="","",IF($D295="m",VLOOKUP(I295,'RW-&gt;SW'!$A$4:$G$44,6,TRUE),VLOOKUP(I295,'RW-&gt;SW'!$H$4:$N$44,6,TRUE)))</f>
        <v/>
      </c>
      <c r="Q295" s="36" t="str">
        <f>IF(J295="","",IF($D295="m",VLOOKUP(J295,'RW-&gt;SW'!$A$4:$G$44,7,TRUE),VLOOKUP(J295,'RW-&gt;SW'!$H$4:$N$44,7,TRUE)))</f>
        <v/>
      </c>
      <c r="R295" s="40" t="str">
        <f t="shared" si="11"/>
        <v/>
      </c>
      <c r="S295" s="36" t="str">
        <f>IF(R295="","",VLOOKUP($R295,'RW-&gt;SW'!$P$3:$Q$46,2,TRUE))</f>
        <v/>
      </c>
      <c r="T295" s="89" t="str">
        <f>IF(ISERROR('Berechnung TYP'!Q291)=TRUE,"",'Berechnung TYP'!Q291)</f>
        <v/>
      </c>
      <c r="U295" s="35" t="str">
        <f>IF(ISERROR('Berechnung TYP'!G291)=TRUE,"",'Berechnung TYP'!G291)</f>
        <v/>
      </c>
      <c r="V295" s="35" t="str">
        <f>IF(ISERROR('Berechnung TYP'!H291)=TRUE,"",'Berechnung TYP'!H291)</f>
        <v/>
      </c>
      <c r="W295" s="36" t="str">
        <f>IF(ISERROR('Berechnung TYP'!I291)=TRUE,"",'Berechnung TYP'!I291)</f>
        <v/>
      </c>
      <c r="X295" s="70"/>
    </row>
    <row r="296" spans="1:24" x14ac:dyDescent="0.25">
      <c r="A296" s="45">
        <v>288</v>
      </c>
      <c r="B296" s="40" t="str">
        <f>IF(Urliste!B293&lt;&gt;0,Urliste!B293,"")</f>
        <v/>
      </c>
      <c r="C296" s="45" t="str">
        <f t="shared" si="12"/>
        <v/>
      </c>
      <c r="D296" s="45" t="str">
        <f>IF(Urliste!C293&lt;&gt;0,Urliste!C293,"")</f>
        <v/>
      </c>
      <c r="E296" s="40" t="str">
        <f>IF(OR(D296="m",D296="w"),Urliste!$D293+Urliste!$J293+Urliste!$P293+Urliste!$V293+Urliste!$AB293+Urliste!$AH293+Urliste!$AN293+Urliste!$AT293+Urliste!$AZ293+Urliste!$BF293,"")</f>
        <v/>
      </c>
      <c r="F296" s="35" t="str">
        <f>IF(OR(D296="m",D296="w"),Urliste!$E293+Urliste!$K293+Urliste!$Q293+Urliste!$W293+Urliste!$AC293+Urliste!$AI293+Urliste!$AO293+Urliste!$AU293+Urliste!$BA293+Urliste!$BG293,"")</f>
        <v/>
      </c>
      <c r="G296" s="35" t="str">
        <f>IF(OR(D296="m",D296="w"),Urliste!$F293+Urliste!$L293+Urliste!$R293+Urliste!$X293+Urliste!$AD293+Urliste!$AJ293+Urliste!$AP293+Urliste!$AV293+Urliste!$BB293+Urliste!$BH293,"")</f>
        <v/>
      </c>
      <c r="H296" s="35" t="str">
        <f>IF(OR(D296="m",D296="w"),Urliste!$G293+Urliste!$M293+Urliste!$S293+Urliste!$Y293+Urliste!$AE293+Urliste!$AK293+Urliste!$AQ293+Urliste!$AW293+Urliste!$BC293+Urliste!$BI293,"")</f>
        <v/>
      </c>
      <c r="I296" s="35" t="str">
        <f>IF(OR(D296="m",D296="w"),Urliste!$H293+Urliste!$N293+Urliste!$T293+Urliste!$Z293+Urliste!$AF293+Urliste!$AL293+Urliste!$AR293+Urliste!$AX293+Urliste!$BD293+Urliste!$BJ293,"")</f>
        <v/>
      </c>
      <c r="J296" s="36" t="str">
        <f>IF(OR(D296="m",D296="w"),Urliste!$I293+Urliste!$O293+Urliste!$U293+Urliste!$AA293+Urliste!$AG293+Urliste!$AM293+Urliste!$AS293+Urliste!$AY293+Urliste!$BE293+Urliste!$BK293,"")</f>
        <v/>
      </c>
      <c r="K296" s="35"/>
      <c r="L296" s="40" t="str">
        <f>IF(E296="","",IF($D296="m",VLOOKUP(E296,'RW-&gt;SW'!$A$4:$G$44,2,TRUE),VLOOKUP(E296,'RW-&gt;SW'!$H$4:$N$44,2,TRUE)))</f>
        <v/>
      </c>
      <c r="M296" s="35" t="str">
        <f>IF(F296="","",IF($D296="m",VLOOKUP(F296,'RW-&gt;SW'!$A$4:$G$44,3,TRUE),VLOOKUP(F296,'RW-&gt;SW'!$H$4:$N$44,3,TRUE)))</f>
        <v/>
      </c>
      <c r="N296" s="35" t="str">
        <f>IF(G296="","",IF($D296="m",VLOOKUP(G296,'RW-&gt;SW'!$A$4:$G$44,4,TRUE),VLOOKUP(G296,'RW-&gt;SW'!$H$4:$N$44,4,TRUE)))</f>
        <v/>
      </c>
      <c r="O296" s="35" t="str">
        <f>IF(H296="","",IF($D296="m",VLOOKUP(H296,'RW-&gt;SW'!$A$4:$G$44,5,TRUE),VLOOKUP(H296,'RW-&gt;SW'!$H$4:$N$44,5,TRUE)))</f>
        <v/>
      </c>
      <c r="P296" s="35" t="str">
        <f>IF(I296="","",IF($D296="m",VLOOKUP(I296,'RW-&gt;SW'!$A$4:$G$44,6,TRUE),VLOOKUP(I296,'RW-&gt;SW'!$H$4:$N$44,6,TRUE)))</f>
        <v/>
      </c>
      <c r="Q296" s="36" t="str">
        <f>IF(J296="","",IF($D296="m",VLOOKUP(J296,'RW-&gt;SW'!$A$4:$G$44,7,TRUE),VLOOKUP(J296,'RW-&gt;SW'!$H$4:$N$44,7,TRUE)))</f>
        <v/>
      </c>
      <c r="R296" s="40" t="str">
        <f t="shared" si="11"/>
        <v/>
      </c>
      <c r="S296" s="36" t="str">
        <f>IF(R296="","",VLOOKUP($R296,'RW-&gt;SW'!$P$3:$Q$46,2,TRUE))</f>
        <v/>
      </c>
      <c r="T296" s="89" t="str">
        <f>IF(ISERROR('Berechnung TYP'!Q292)=TRUE,"",'Berechnung TYP'!Q292)</f>
        <v/>
      </c>
      <c r="U296" s="35" t="str">
        <f>IF(ISERROR('Berechnung TYP'!G292)=TRUE,"",'Berechnung TYP'!G292)</f>
        <v/>
      </c>
      <c r="V296" s="35" t="str">
        <f>IF(ISERROR('Berechnung TYP'!H292)=TRUE,"",'Berechnung TYP'!H292)</f>
        <v/>
      </c>
      <c r="W296" s="36" t="str">
        <f>IF(ISERROR('Berechnung TYP'!I292)=TRUE,"",'Berechnung TYP'!I292)</f>
        <v/>
      </c>
      <c r="X296" s="70"/>
    </row>
    <row r="297" spans="1:24" x14ac:dyDescent="0.25">
      <c r="A297" s="45">
        <v>289</v>
      </c>
      <c r="B297" s="40" t="str">
        <f>IF(Urliste!B294&lt;&gt;0,Urliste!B294,"")</f>
        <v/>
      </c>
      <c r="C297" s="45" t="str">
        <f t="shared" si="12"/>
        <v/>
      </c>
      <c r="D297" s="45" t="str">
        <f>IF(Urliste!C294&lt;&gt;0,Urliste!C294,"")</f>
        <v/>
      </c>
      <c r="E297" s="40" t="str">
        <f>IF(OR(D297="m",D297="w"),Urliste!$D294+Urliste!$J294+Urliste!$P294+Urliste!$V294+Urliste!$AB294+Urliste!$AH294+Urliste!$AN294+Urliste!$AT294+Urliste!$AZ294+Urliste!$BF294,"")</f>
        <v/>
      </c>
      <c r="F297" s="35" t="str">
        <f>IF(OR(D297="m",D297="w"),Urliste!$E294+Urliste!$K294+Urliste!$Q294+Urliste!$W294+Urliste!$AC294+Urliste!$AI294+Urliste!$AO294+Urliste!$AU294+Urliste!$BA294+Urliste!$BG294,"")</f>
        <v/>
      </c>
      <c r="G297" s="35" t="str">
        <f>IF(OR(D297="m",D297="w"),Urliste!$F294+Urliste!$L294+Urliste!$R294+Urliste!$X294+Urliste!$AD294+Urliste!$AJ294+Urliste!$AP294+Urliste!$AV294+Urliste!$BB294+Urliste!$BH294,"")</f>
        <v/>
      </c>
      <c r="H297" s="35" t="str">
        <f>IF(OR(D297="m",D297="w"),Urliste!$G294+Urliste!$M294+Urliste!$S294+Urliste!$Y294+Urliste!$AE294+Urliste!$AK294+Urliste!$AQ294+Urliste!$AW294+Urliste!$BC294+Urliste!$BI294,"")</f>
        <v/>
      </c>
      <c r="I297" s="35" t="str">
        <f>IF(OR(D297="m",D297="w"),Urliste!$H294+Urliste!$N294+Urliste!$T294+Urliste!$Z294+Urliste!$AF294+Urliste!$AL294+Urliste!$AR294+Urliste!$AX294+Urliste!$BD294+Urliste!$BJ294,"")</f>
        <v/>
      </c>
      <c r="J297" s="36" t="str">
        <f>IF(OR(D297="m",D297="w"),Urliste!$I294+Urliste!$O294+Urliste!$U294+Urliste!$AA294+Urliste!$AG294+Urliste!$AM294+Urliste!$AS294+Urliste!$AY294+Urliste!$BE294+Urliste!$BK294,"")</f>
        <v/>
      </c>
      <c r="K297" s="35"/>
      <c r="L297" s="40" t="str">
        <f>IF(E297="","",IF($D297="m",VLOOKUP(E297,'RW-&gt;SW'!$A$4:$G$44,2,TRUE),VLOOKUP(E297,'RW-&gt;SW'!$H$4:$N$44,2,TRUE)))</f>
        <v/>
      </c>
      <c r="M297" s="35" t="str">
        <f>IF(F297="","",IF($D297="m",VLOOKUP(F297,'RW-&gt;SW'!$A$4:$G$44,3,TRUE),VLOOKUP(F297,'RW-&gt;SW'!$H$4:$N$44,3,TRUE)))</f>
        <v/>
      </c>
      <c r="N297" s="35" t="str">
        <f>IF(G297="","",IF($D297="m",VLOOKUP(G297,'RW-&gt;SW'!$A$4:$G$44,4,TRUE),VLOOKUP(G297,'RW-&gt;SW'!$H$4:$N$44,4,TRUE)))</f>
        <v/>
      </c>
      <c r="O297" s="35" t="str">
        <f>IF(H297="","",IF($D297="m",VLOOKUP(H297,'RW-&gt;SW'!$A$4:$G$44,5,TRUE),VLOOKUP(H297,'RW-&gt;SW'!$H$4:$N$44,5,TRUE)))</f>
        <v/>
      </c>
      <c r="P297" s="35" t="str">
        <f>IF(I297="","",IF($D297="m",VLOOKUP(I297,'RW-&gt;SW'!$A$4:$G$44,6,TRUE),VLOOKUP(I297,'RW-&gt;SW'!$H$4:$N$44,6,TRUE)))</f>
        <v/>
      </c>
      <c r="Q297" s="36" t="str">
        <f>IF(J297="","",IF($D297="m",VLOOKUP(J297,'RW-&gt;SW'!$A$4:$G$44,7,TRUE),VLOOKUP(J297,'RW-&gt;SW'!$H$4:$N$44,7,TRUE)))</f>
        <v/>
      </c>
      <c r="R297" s="40" t="str">
        <f t="shared" si="11"/>
        <v/>
      </c>
      <c r="S297" s="36" t="str">
        <f>IF(R297="","",VLOOKUP($R297,'RW-&gt;SW'!$P$3:$Q$46,2,TRUE))</f>
        <v/>
      </c>
      <c r="T297" s="89" t="str">
        <f>IF(ISERROR('Berechnung TYP'!Q293)=TRUE,"",'Berechnung TYP'!Q293)</f>
        <v/>
      </c>
      <c r="U297" s="35" t="str">
        <f>IF(ISERROR('Berechnung TYP'!G293)=TRUE,"",'Berechnung TYP'!G293)</f>
        <v/>
      </c>
      <c r="V297" s="35" t="str">
        <f>IF(ISERROR('Berechnung TYP'!H293)=TRUE,"",'Berechnung TYP'!H293)</f>
        <v/>
      </c>
      <c r="W297" s="36" t="str">
        <f>IF(ISERROR('Berechnung TYP'!I293)=TRUE,"",'Berechnung TYP'!I293)</f>
        <v/>
      </c>
      <c r="X297" s="70"/>
    </row>
    <row r="298" spans="1:24" x14ac:dyDescent="0.25">
      <c r="A298" s="45">
        <v>290</v>
      </c>
      <c r="B298" s="40" t="str">
        <f>IF(Urliste!B295&lt;&gt;0,Urliste!B295,"")</f>
        <v/>
      </c>
      <c r="C298" s="45" t="str">
        <f t="shared" si="12"/>
        <v/>
      </c>
      <c r="D298" s="45" t="str">
        <f>IF(Urliste!C295&lt;&gt;0,Urliste!C295,"")</f>
        <v/>
      </c>
      <c r="E298" s="40" t="str">
        <f>IF(OR(D298="m",D298="w"),Urliste!$D295+Urliste!$J295+Urliste!$P295+Urliste!$V295+Urliste!$AB295+Urliste!$AH295+Urliste!$AN295+Urliste!$AT295+Urliste!$AZ295+Urliste!$BF295,"")</f>
        <v/>
      </c>
      <c r="F298" s="35" t="str">
        <f>IF(OR(D298="m",D298="w"),Urliste!$E295+Urliste!$K295+Urliste!$Q295+Urliste!$W295+Urliste!$AC295+Urliste!$AI295+Urliste!$AO295+Urliste!$AU295+Urliste!$BA295+Urliste!$BG295,"")</f>
        <v/>
      </c>
      <c r="G298" s="35" t="str">
        <f>IF(OR(D298="m",D298="w"),Urliste!$F295+Urliste!$L295+Urliste!$R295+Urliste!$X295+Urliste!$AD295+Urliste!$AJ295+Urliste!$AP295+Urliste!$AV295+Urliste!$BB295+Urliste!$BH295,"")</f>
        <v/>
      </c>
      <c r="H298" s="35" t="str">
        <f>IF(OR(D298="m",D298="w"),Urliste!$G295+Urliste!$M295+Urliste!$S295+Urliste!$Y295+Urliste!$AE295+Urliste!$AK295+Urliste!$AQ295+Urliste!$AW295+Urliste!$BC295+Urliste!$BI295,"")</f>
        <v/>
      </c>
      <c r="I298" s="35" t="str">
        <f>IF(OR(D298="m",D298="w"),Urliste!$H295+Urliste!$N295+Urliste!$T295+Urliste!$Z295+Urliste!$AF295+Urliste!$AL295+Urliste!$AR295+Urliste!$AX295+Urliste!$BD295+Urliste!$BJ295,"")</f>
        <v/>
      </c>
      <c r="J298" s="36" t="str">
        <f>IF(OR(D298="m",D298="w"),Urliste!$I295+Urliste!$O295+Urliste!$U295+Urliste!$AA295+Urliste!$AG295+Urliste!$AM295+Urliste!$AS295+Urliste!$AY295+Urliste!$BE295+Urliste!$BK295,"")</f>
        <v/>
      </c>
      <c r="K298" s="35"/>
      <c r="L298" s="40" t="str">
        <f>IF(E298="","",IF($D298="m",VLOOKUP(E298,'RW-&gt;SW'!$A$4:$G$44,2,TRUE),VLOOKUP(E298,'RW-&gt;SW'!$H$4:$N$44,2,TRUE)))</f>
        <v/>
      </c>
      <c r="M298" s="35" t="str">
        <f>IF(F298="","",IF($D298="m",VLOOKUP(F298,'RW-&gt;SW'!$A$4:$G$44,3,TRUE),VLOOKUP(F298,'RW-&gt;SW'!$H$4:$N$44,3,TRUE)))</f>
        <v/>
      </c>
      <c r="N298" s="35" t="str">
        <f>IF(G298="","",IF($D298="m",VLOOKUP(G298,'RW-&gt;SW'!$A$4:$G$44,4,TRUE),VLOOKUP(G298,'RW-&gt;SW'!$H$4:$N$44,4,TRUE)))</f>
        <v/>
      </c>
      <c r="O298" s="35" t="str">
        <f>IF(H298="","",IF($D298="m",VLOOKUP(H298,'RW-&gt;SW'!$A$4:$G$44,5,TRUE),VLOOKUP(H298,'RW-&gt;SW'!$H$4:$N$44,5,TRUE)))</f>
        <v/>
      </c>
      <c r="P298" s="35" t="str">
        <f>IF(I298="","",IF($D298="m",VLOOKUP(I298,'RW-&gt;SW'!$A$4:$G$44,6,TRUE),VLOOKUP(I298,'RW-&gt;SW'!$H$4:$N$44,6,TRUE)))</f>
        <v/>
      </c>
      <c r="Q298" s="36" t="str">
        <f>IF(J298="","",IF($D298="m",VLOOKUP(J298,'RW-&gt;SW'!$A$4:$G$44,7,TRUE),VLOOKUP(J298,'RW-&gt;SW'!$H$4:$N$44,7,TRUE)))</f>
        <v/>
      </c>
      <c r="R298" s="40" t="str">
        <f t="shared" si="11"/>
        <v/>
      </c>
      <c r="S298" s="36" t="str">
        <f>IF(R298="","",VLOOKUP($R298,'RW-&gt;SW'!$P$3:$Q$46,2,TRUE))</f>
        <v/>
      </c>
      <c r="T298" s="89" t="str">
        <f>IF(ISERROR('Berechnung TYP'!Q294)=TRUE,"",'Berechnung TYP'!Q294)</f>
        <v/>
      </c>
      <c r="U298" s="35" t="str">
        <f>IF(ISERROR('Berechnung TYP'!G294)=TRUE,"",'Berechnung TYP'!G294)</f>
        <v/>
      </c>
      <c r="V298" s="35" t="str">
        <f>IF(ISERROR('Berechnung TYP'!H294)=TRUE,"",'Berechnung TYP'!H294)</f>
        <v/>
      </c>
      <c r="W298" s="36" t="str">
        <f>IF(ISERROR('Berechnung TYP'!I294)=TRUE,"",'Berechnung TYP'!I294)</f>
        <v/>
      </c>
      <c r="X298" s="70"/>
    </row>
    <row r="299" spans="1:24" x14ac:dyDescent="0.25">
      <c r="A299" s="45">
        <v>291</v>
      </c>
      <c r="B299" s="40" t="str">
        <f>IF(Urliste!B296&lt;&gt;0,Urliste!B296,"")</f>
        <v/>
      </c>
      <c r="C299" s="45" t="str">
        <f t="shared" si="12"/>
        <v/>
      </c>
      <c r="D299" s="45" t="str">
        <f>IF(Urliste!C296&lt;&gt;0,Urliste!C296,"")</f>
        <v/>
      </c>
      <c r="E299" s="40" t="str">
        <f>IF(OR(D299="m",D299="w"),Urliste!$D296+Urliste!$J296+Urliste!$P296+Urliste!$V296+Urliste!$AB296+Urliste!$AH296+Urliste!$AN296+Urliste!$AT296+Urliste!$AZ296+Urliste!$BF296,"")</f>
        <v/>
      </c>
      <c r="F299" s="35" t="str">
        <f>IF(OR(D299="m",D299="w"),Urliste!$E296+Urliste!$K296+Urliste!$Q296+Urliste!$W296+Urliste!$AC296+Urliste!$AI296+Urliste!$AO296+Urliste!$AU296+Urliste!$BA296+Urliste!$BG296,"")</f>
        <v/>
      </c>
      <c r="G299" s="35" t="str">
        <f>IF(OR(D299="m",D299="w"),Urliste!$F296+Urliste!$L296+Urliste!$R296+Urliste!$X296+Urliste!$AD296+Urliste!$AJ296+Urliste!$AP296+Urliste!$AV296+Urliste!$BB296+Urliste!$BH296,"")</f>
        <v/>
      </c>
      <c r="H299" s="35" t="str">
        <f>IF(OR(D299="m",D299="w"),Urliste!$G296+Urliste!$M296+Urliste!$S296+Urliste!$Y296+Urliste!$AE296+Urliste!$AK296+Urliste!$AQ296+Urliste!$AW296+Urliste!$BC296+Urliste!$BI296,"")</f>
        <v/>
      </c>
      <c r="I299" s="35" t="str">
        <f>IF(OR(D299="m",D299="w"),Urliste!$H296+Urliste!$N296+Urliste!$T296+Urliste!$Z296+Urliste!$AF296+Urliste!$AL296+Urliste!$AR296+Urliste!$AX296+Urliste!$BD296+Urliste!$BJ296,"")</f>
        <v/>
      </c>
      <c r="J299" s="36" t="str">
        <f>IF(OR(D299="m",D299="w"),Urliste!$I296+Urliste!$O296+Urliste!$U296+Urliste!$AA296+Urliste!$AG296+Urliste!$AM296+Urliste!$AS296+Urliste!$AY296+Urliste!$BE296+Urliste!$BK296,"")</f>
        <v/>
      </c>
      <c r="K299" s="35"/>
      <c r="L299" s="40" t="str">
        <f>IF(E299="","",IF($D299="m",VLOOKUP(E299,'RW-&gt;SW'!$A$4:$G$44,2,TRUE),VLOOKUP(E299,'RW-&gt;SW'!$H$4:$N$44,2,TRUE)))</f>
        <v/>
      </c>
      <c r="M299" s="35" t="str">
        <f>IF(F299="","",IF($D299="m",VLOOKUP(F299,'RW-&gt;SW'!$A$4:$G$44,3,TRUE),VLOOKUP(F299,'RW-&gt;SW'!$H$4:$N$44,3,TRUE)))</f>
        <v/>
      </c>
      <c r="N299" s="35" t="str">
        <f>IF(G299="","",IF($D299="m",VLOOKUP(G299,'RW-&gt;SW'!$A$4:$G$44,4,TRUE),VLOOKUP(G299,'RW-&gt;SW'!$H$4:$N$44,4,TRUE)))</f>
        <v/>
      </c>
      <c r="O299" s="35" t="str">
        <f>IF(H299="","",IF($D299="m",VLOOKUP(H299,'RW-&gt;SW'!$A$4:$G$44,5,TRUE),VLOOKUP(H299,'RW-&gt;SW'!$H$4:$N$44,5,TRUE)))</f>
        <v/>
      </c>
      <c r="P299" s="35" t="str">
        <f>IF(I299="","",IF($D299="m",VLOOKUP(I299,'RW-&gt;SW'!$A$4:$G$44,6,TRUE),VLOOKUP(I299,'RW-&gt;SW'!$H$4:$N$44,6,TRUE)))</f>
        <v/>
      </c>
      <c r="Q299" s="36" t="str">
        <f>IF(J299="","",IF($D299="m",VLOOKUP(J299,'RW-&gt;SW'!$A$4:$G$44,7,TRUE),VLOOKUP(J299,'RW-&gt;SW'!$H$4:$N$44,7,TRUE)))</f>
        <v/>
      </c>
      <c r="R299" s="40" t="str">
        <f t="shared" si="11"/>
        <v/>
      </c>
      <c r="S299" s="36" t="str">
        <f>IF(R299="","",VLOOKUP($R299,'RW-&gt;SW'!$P$3:$Q$46,2,TRUE))</f>
        <v/>
      </c>
      <c r="T299" s="89" t="str">
        <f>IF(ISERROR('Berechnung TYP'!Q295)=TRUE,"",'Berechnung TYP'!Q295)</f>
        <v/>
      </c>
      <c r="U299" s="35" t="str">
        <f>IF(ISERROR('Berechnung TYP'!G295)=TRUE,"",'Berechnung TYP'!G295)</f>
        <v/>
      </c>
      <c r="V299" s="35" t="str">
        <f>IF(ISERROR('Berechnung TYP'!H295)=TRUE,"",'Berechnung TYP'!H295)</f>
        <v/>
      </c>
      <c r="W299" s="36" t="str">
        <f>IF(ISERROR('Berechnung TYP'!I295)=TRUE,"",'Berechnung TYP'!I295)</f>
        <v/>
      </c>
      <c r="X299" s="70"/>
    </row>
    <row r="300" spans="1:24" x14ac:dyDescent="0.25">
      <c r="A300" s="45">
        <v>292</v>
      </c>
      <c r="B300" s="40" t="str">
        <f>IF(Urliste!B297&lt;&gt;0,Urliste!B297,"")</f>
        <v/>
      </c>
      <c r="C300" s="45" t="str">
        <f t="shared" si="12"/>
        <v/>
      </c>
      <c r="D300" s="45" t="str">
        <f>IF(Urliste!C297&lt;&gt;0,Urliste!C297,"")</f>
        <v/>
      </c>
      <c r="E300" s="40" t="str">
        <f>IF(OR(D300="m",D300="w"),Urliste!$D297+Urliste!$J297+Urliste!$P297+Urliste!$V297+Urliste!$AB297+Urliste!$AH297+Urliste!$AN297+Urliste!$AT297+Urliste!$AZ297+Urliste!$BF297,"")</f>
        <v/>
      </c>
      <c r="F300" s="35" t="str">
        <f>IF(OR(D300="m",D300="w"),Urliste!$E297+Urliste!$K297+Urliste!$Q297+Urliste!$W297+Urliste!$AC297+Urliste!$AI297+Urliste!$AO297+Urliste!$AU297+Urliste!$BA297+Urliste!$BG297,"")</f>
        <v/>
      </c>
      <c r="G300" s="35" t="str">
        <f>IF(OR(D300="m",D300="w"),Urliste!$F297+Urliste!$L297+Urliste!$R297+Urliste!$X297+Urliste!$AD297+Urliste!$AJ297+Urliste!$AP297+Urliste!$AV297+Urliste!$BB297+Urliste!$BH297,"")</f>
        <v/>
      </c>
      <c r="H300" s="35" t="str">
        <f>IF(OR(D300="m",D300="w"),Urliste!$G297+Urliste!$M297+Urliste!$S297+Urliste!$Y297+Urliste!$AE297+Urliste!$AK297+Urliste!$AQ297+Urliste!$AW297+Urliste!$BC297+Urliste!$BI297,"")</f>
        <v/>
      </c>
      <c r="I300" s="35" t="str">
        <f>IF(OR(D300="m",D300="w"),Urliste!$H297+Urliste!$N297+Urliste!$T297+Urliste!$Z297+Urliste!$AF297+Urliste!$AL297+Urliste!$AR297+Urliste!$AX297+Urliste!$BD297+Urliste!$BJ297,"")</f>
        <v/>
      </c>
      <c r="J300" s="36" t="str">
        <f>IF(OR(D300="m",D300="w"),Urliste!$I297+Urliste!$O297+Urliste!$U297+Urliste!$AA297+Urliste!$AG297+Urliste!$AM297+Urliste!$AS297+Urliste!$AY297+Urliste!$BE297+Urliste!$BK297,"")</f>
        <v/>
      </c>
      <c r="K300" s="35"/>
      <c r="L300" s="40" t="str">
        <f>IF(E300="","",IF($D300="m",VLOOKUP(E300,'RW-&gt;SW'!$A$4:$G$44,2,TRUE),VLOOKUP(E300,'RW-&gt;SW'!$H$4:$N$44,2,TRUE)))</f>
        <v/>
      </c>
      <c r="M300" s="35" t="str">
        <f>IF(F300="","",IF($D300="m",VLOOKUP(F300,'RW-&gt;SW'!$A$4:$G$44,3,TRUE),VLOOKUP(F300,'RW-&gt;SW'!$H$4:$N$44,3,TRUE)))</f>
        <v/>
      </c>
      <c r="N300" s="35" t="str">
        <f>IF(G300="","",IF($D300="m",VLOOKUP(G300,'RW-&gt;SW'!$A$4:$G$44,4,TRUE),VLOOKUP(G300,'RW-&gt;SW'!$H$4:$N$44,4,TRUE)))</f>
        <v/>
      </c>
      <c r="O300" s="35" t="str">
        <f>IF(H300="","",IF($D300="m",VLOOKUP(H300,'RW-&gt;SW'!$A$4:$G$44,5,TRUE),VLOOKUP(H300,'RW-&gt;SW'!$H$4:$N$44,5,TRUE)))</f>
        <v/>
      </c>
      <c r="P300" s="35" t="str">
        <f>IF(I300="","",IF($D300="m",VLOOKUP(I300,'RW-&gt;SW'!$A$4:$G$44,6,TRUE),VLOOKUP(I300,'RW-&gt;SW'!$H$4:$N$44,6,TRUE)))</f>
        <v/>
      </c>
      <c r="Q300" s="36" t="str">
        <f>IF(J300="","",IF($D300="m",VLOOKUP(J300,'RW-&gt;SW'!$A$4:$G$44,7,TRUE),VLOOKUP(J300,'RW-&gt;SW'!$H$4:$N$44,7,TRUE)))</f>
        <v/>
      </c>
      <c r="R300" s="40" t="str">
        <f t="shared" si="11"/>
        <v/>
      </c>
      <c r="S300" s="36" t="str">
        <f>IF(R300="","",VLOOKUP($R300,'RW-&gt;SW'!$P$3:$Q$46,2,TRUE))</f>
        <v/>
      </c>
      <c r="T300" s="89" t="str">
        <f>IF(ISERROR('Berechnung TYP'!Q296)=TRUE,"",'Berechnung TYP'!Q296)</f>
        <v/>
      </c>
      <c r="U300" s="35" t="str">
        <f>IF(ISERROR('Berechnung TYP'!G296)=TRUE,"",'Berechnung TYP'!G296)</f>
        <v/>
      </c>
      <c r="V300" s="35" t="str">
        <f>IF(ISERROR('Berechnung TYP'!H296)=TRUE,"",'Berechnung TYP'!H296)</f>
        <v/>
      </c>
      <c r="W300" s="36" t="str">
        <f>IF(ISERROR('Berechnung TYP'!I296)=TRUE,"",'Berechnung TYP'!I296)</f>
        <v/>
      </c>
      <c r="X300" s="70"/>
    </row>
    <row r="301" spans="1:24" x14ac:dyDescent="0.25">
      <c r="A301" s="45">
        <v>293</v>
      </c>
      <c r="B301" s="40" t="str">
        <f>IF(Urliste!B298&lt;&gt;0,Urliste!B298,"")</f>
        <v/>
      </c>
      <c r="C301" s="45" t="str">
        <f t="shared" si="12"/>
        <v/>
      </c>
      <c r="D301" s="45" t="str">
        <f>IF(Urliste!C298&lt;&gt;0,Urliste!C298,"")</f>
        <v/>
      </c>
      <c r="E301" s="40" t="str">
        <f>IF(OR(D301="m",D301="w"),Urliste!$D298+Urliste!$J298+Urliste!$P298+Urliste!$V298+Urliste!$AB298+Urliste!$AH298+Urliste!$AN298+Urliste!$AT298+Urliste!$AZ298+Urliste!$BF298,"")</f>
        <v/>
      </c>
      <c r="F301" s="35" t="str">
        <f>IF(OR(D301="m",D301="w"),Urliste!$E298+Urliste!$K298+Urliste!$Q298+Urliste!$W298+Urliste!$AC298+Urliste!$AI298+Urliste!$AO298+Urliste!$AU298+Urliste!$BA298+Urliste!$BG298,"")</f>
        <v/>
      </c>
      <c r="G301" s="35" t="str">
        <f>IF(OR(D301="m",D301="w"),Urliste!$F298+Urliste!$L298+Urliste!$R298+Urliste!$X298+Urliste!$AD298+Urliste!$AJ298+Urliste!$AP298+Urliste!$AV298+Urliste!$BB298+Urliste!$BH298,"")</f>
        <v/>
      </c>
      <c r="H301" s="35" t="str">
        <f>IF(OR(D301="m",D301="w"),Urliste!$G298+Urliste!$M298+Urliste!$S298+Urliste!$Y298+Urliste!$AE298+Urliste!$AK298+Urliste!$AQ298+Urliste!$AW298+Urliste!$BC298+Urliste!$BI298,"")</f>
        <v/>
      </c>
      <c r="I301" s="35" t="str">
        <f>IF(OR(D301="m",D301="w"),Urliste!$H298+Urliste!$N298+Urliste!$T298+Urliste!$Z298+Urliste!$AF298+Urliste!$AL298+Urliste!$AR298+Urliste!$AX298+Urliste!$BD298+Urliste!$BJ298,"")</f>
        <v/>
      </c>
      <c r="J301" s="36" t="str">
        <f>IF(OR(D301="m",D301="w"),Urliste!$I298+Urliste!$O298+Urliste!$U298+Urliste!$AA298+Urliste!$AG298+Urliste!$AM298+Urliste!$AS298+Urliste!$AY298+Urliste!$BE298+Urliste!$BK298,"")</f>
        <v/>
      </c>
      <c r="K301" s="35"/>
      <c r="L301" s="40" t="str">
        <f>IF(E301="","",IF($D301="m",VLOOKUP(E301,'RW-&gt;SW'!$A$4:$G$44,2,TRUE),VLOOKUP(E301,'RW-&gt;SW'!$H$4:$N$44,2,TRUE)))</f>
        <v/>
      </c>
      <c r="M301" s="35" t="str">
        <f>IF(F301="","",IF($D301="m",VLOOKUP(F301,'RW-&gt;SW'!$A$4:$G$44,3,TRUE),VLOOKUP(F301,'RW-&gt;SW'!$H$4:$N$44,3,TRUE)))</f>
        <v/>
      </c>
      <c r="N301" s="35" t="str">
        <f>IF(G301="","",IF($D301="m",VLOOKUP(G301,'RW-&gt;SW'!$A$4:$G$44,4,TRUE),VLOOKUP(G301,'RW-&gt;SW'!$H$4:$N$44,4,TRUE)))</f>
        <v/>
      </c>
      <c r="O301" s="35" t="str">
        <f>IF(H301="","",IF($D301="m",VLOOKUP(H301,'RW-&gt;SW'!$A$4:$G$44,5,TRUE),VLOOKUP(H301,'RW-&gt;SW'!$H$4:$N$44,5,TRUE)))</f>
        <v/>
      </c>
      <c r="P301" s="35" t="str">
        <f>IF(I301="","",IF($D301="m",VLOOKUP(I301,'RW-&gt;SW'!$A$4:$G$44,6,TRUE),VLOOKUP(I301,'RW-&gt;SW'!$H$4:$N$44,6,TRUE)))</f>
        <v/>
      </c>
      <c r="Q301" s="36" t="str">
        <f>IF(J301="","",IF($D301="m",VLOOKUP(J301,'RW-&gt;SW'!$A$4:$G$44,7,TRUE),VLOOKUP(J301,'RW-&gt;SW'!$H$4:$N$44,7,TRUE)))</f>
        <v/>
      </c>
      <c r="R301" s="40" t="str">
        <f t="shared" si="11"/>
        <v/>
      </c>
      <c r="S301" s="36" t="str">
        <f>IF(R301="","",VLOOKUP($R301,'RW-&gt;SW'!$P$3:$Q$46,2,TRUE))</f>
        <v/>
      </c>
      <c r="T301" s="89" t="str">
        <f>IF(ISERROR('Berechnung TYP'!Q297)=TRUE,"",'Berechnung TYP'!Q297)</f>
        <v/>
      </c>
      <c r="U301" s="35" t="str">
        <f>IF(ISERROR('Berechnung TYP'!G297)=TRUE,"",'Berechnung TYP'!G297)</f>
        <v/>
      </c>
      <c r="V301" s="35" t="str">
        <f>IF(ISERROR('Berechnung TYP'!H297)=TRUE,"",'Berechnung TYP'!H297)</f>
        <v/>
      </c>
      <c r="W301" s="36" t="str">
        <f>IF(ISERROR('Berechnung TYP'!I297)=TRUE,"",'Berechnung TYP'!I297)</f>
        <v/>
      </c>
      <c r="X301" s="70"/>
    </row>
    <row r="302" spans="1:24" x14ac:dyDescent="0.25">
      <c r="A302" s="45">
        <v>294</v>
      </c>
      <c r="B302" s="40" t="str">
        <f>IF(Urliste!B299&lt;&gt;0,Urliste!B299,"")</f>
        <v/>
      </c>
      <c r="C302" s="45" t="str">
        <f t="shared" si="12"/>
        <v/>
      </c>
      <c r="D302" s="45" t="str">
        <f>IF(Urliste!C299&lt;&gt;0,Urliste!C299,"")</f>
        <v/>
      </c>
      <c r="E302" s="40" t="str">
        <f>IF(OR(D302="m",D302="w"),Urliste!$D299+Urliste!$J299+Urliste!$P299+Urliste!$V299+Urliste!$AB299+Urliste!$AH299+Urliste!$AN299+Urliste!$AT299+Urliste!$AZ299+Urliste!$BF299,"")</f>
        <v/>
      </c>
      <c r="F302" s="35" t="str">
        <f>IF(OR(D302="m",D302="w"),Urliste!$E299+Urliste!$K299+Urliste!$Q299+Urliste!$W299+Urliste!$AC299+Urliste!$AI299+Urliste!$AO299+Urliste!$AU299+Urliste!$BA299+Urliste!$BG299,"")</f>
        <v/>
      </c>
      <c r="G302" s="35" t="str">
        <f>IF(OR(D302="m",D302="w"),Urliste!$F299+Urliste!$L299+Urliste!$R299+Urliste!$X299+Urliste!$AD299+Urliste!$AJ299+Urliste!$AP299+Urliste!$AV299+Urliste!$BB299+Urliste!$BH299,"")</f>
        <v/>
      </c>
      <c r="H302" s="35" t="str">
        <f>IF(OR(D302="m",D302="w"),Urliste!$G299+Urliste!$M299+Urliste!$S299+Urliste!$Y299+Urliste!$AE299+Urliste!$AK299+Urliste!$AQ299+Urliste!$AW299+Urliste!$BC299+Urliste!$BI299,"")</f>
        <v/>
      </c>
      <c r="I302" s="35" t="str">
        <f>IF(OR(D302="m",D302="w"),Urliste!$H299+Urliste!$N299+Urliste!$T299+Urliste!$Z299+Urliste!$AF299+Urliste!$AL299+Urliste!$AR299+Urliste!$AX299+Urliste!$BD299+Urliste!$BJ299,"")</f>
        <v/>
      </c>
      <c r="J302" s="36" t="str">
        <f>IF(OR(D302="m",D302="w"),Urliste!$I299+Urliste!$O299+Urliste!$U299+Urliste!$AA299+Urliste!$AG299+Urliste!$AM299+Urliste!$AS299+Urliste!$AY299+Urliste!$BE299+Urliste!$BK299,"")</f>
        <v/>
      </c>
      <c r="K302" s="35"/>
      <c r="L302" s="40" t="str">
        <f>IF(E302="","",IF($D302="m",VLOOKUP(E302,'RW-&gt;SW'!$A$4:$G$44,2,TRUE),VLOOKUP(E302,'RW-&gt;SW'!$H$4:$N$44,2,TRUE)))</f>
        <v/>
      </c>
      <c r="M302" s="35" t="str">
        <f>IF(F302="","",IF($D302="m",VLOOKUP(F302,'RW-&gt;SW'!$A$4:$G$44,3,TRUE),VLOOKUP(F302,'RW-&gt;SW'!$H$4:$N$44,3,TRUE)))</f>
        <v/>
      </c>
      <c r="N302" s="35" t="str">
        <f>IF(G302="","",IF($D302="m",VLOOKUP(G302,'RW-&gt;SW'!$A$4:$G$44,4,TRUE),VLOOKUP(G302,'RW-&gt;SW'!$H$4:$N$44,4,TRUE)))</f>
        <v/>
      </c>
      <c r="O302" s="35" t="str">
        <f>IF(H302="","",IF($D302="m",VLOOKUP(H302,'RW-&gt;SW'!$A$4:$G$44,5,TRUE),VLOOKUP(H302,'RW-&gt;SW'!$H$4:$N$44,5,TRUE)))</f>
        <v/>
      </c>
      <c r="P302" s="35" t="str">
        <f>IF(I302="","",IF($D302="m",VLOOKUP(I302,'RW-&gt;SW'!$A$4:$G$44,6,TRUE),VLOOKUP(I302,'RW-&gt;SW'!$H$4:$N$44,6,TRUE)))</f>
        <v/>
      </c>
      <c r="Q302" s="36" t="str">
        <f>IF(J302="","",IF($D302="m",VLOOKUP(J302,'RW-&gt;SW'!$A$4:$G$44,7,TRUE),VLOOKUP(J302,'RW-&gt;SW'!$H$4:$N$44,7,TRUE)))</f>
        <v/>
      </c>
      <c r="R302" s="40" t="str">
        <f t="shared" si="11"/>
        <v/>
      </c>
      <c r="S302" s="36" t="str">
        <f>IF(R302="","",VLOOKUP($R302,'RW-&gt;SW'!$P$3:$Q$46,2,TRUE))</f>
        <v/>
      </c>
      <c r="T302" s="89" t="str">
        <f>IF(ISERROR('Berechnung TYP'!Q298)=TRUE,"",'Berechnung TYP'!Q298)</f>
        <v/>
      </c>
      <c r="U302" s="35" t="str">
        <f>IF(ISERROR('Berechnung TYP'!G298)=TRUE,"",'Berechnung TYP'!G298)</f>
        <v/>
      </c>
      <c r="V302" s="35" t="str">
        <f>IF(ISERROR('Berechnung TYP'!H298)=TRUE,"",'Berechnung TYP'!H298)</f>
        <v/>
      </c>
      <c r="W302" s="36" t="str">
        <f>IF(ISERROR('Berechnung TYP'!I298)=TRUE,"",'Berechnung TYP'!I298)</f>
        <v/>
      </c>
      <c r="X302" s="70"/>
    </row>
    <row r="303" spans="1:24" x14ac:dyDescent="0.25">
      <c r="A303" s="45">
        <v>295</v>
      </c>
      <c r="B303" s="40" t="str">
        <f>IF(Urliste!B300&lt;&gt;0,Urliste!B300,"")</f>
        <v/>
      </c>
      <c r="C303" s="45" t="str">
        <f t="shared" si="12"/>
        <v/>
      </c>
      <c r="D303" s="45" t="str">
        <f>IF(Urliste!C300&lt;&gt;0,Urliste!C300,"")</f>
        <v/>
      </c>
      <c r="E303" s="40" t="str">
        <f>IF(OR(D303="m",D303="w"),Urliste!$D300+Urliste!$J300+Urliste!$P300+Urliste!$V300+Urliste!$AB300+Urliste!$AH300+Urliste!$AN300+Urliste!$AT300+Urliste!$AZ300+Urliste!$BF300,"")</f>
        <v/>
      </c>
      <c r="F303" s="35" t="str">
        <f>IF(OR(D303="m",D303="w"),Urliste!$E300+Urliste!$K300+Urliste!$Q300+Urliste!$W300+Urliste!$AC300+Urliste!$AI300+Urliste!$AO300+Urliste!$AU300+Urliste!$BA300+Urliste!$BG300,"")</f>
        <v/>
      </c>
      <c r="G303" s="35" t="str">
        <f>IF(OR(D303="m",D303="w"),Urliste!$F300+Urliste!$L300+Urliste!$R300+Urliste!$X300+Urliste!$AD300+Urliste!$AJ300+Urliste!$AP300+Urliste!$AV300+Urliste!$BB300+Urliste!$BH300,"")</f>
        <v/>
      </c>
      <c r="H303" s="35" t="str">
        <f>IF(OR(D303="m",D303="w"),Urliste!$G300+Urliste!$M300+Urliste!$S300+Urliste!$Y300+Urliste!$AE300+Urliste!$AK300+Urliste!$AQ300+Urliste!$AW300+Urliste!$BC300+Urliste!$BI300,"")</f>
        <v/>
      </c>
      <c r="I303" s="35" t="str">
        <f>IF(OR(D303="m",D303="w"),Urliste!$H300+Urliste!$N300+Urliste!$T300+Urliste!$Z300+Urliste!$AF300+Urliste!$AL300+Urliste!$AR300+Urliste!$AX300+Urliste!$BD300+Urliste!$BJ300,"")</f>
        <v/>
      </c>
      <c r="J303" s="36" t="str">
        <f>IF(OR(D303="m",D303="w"),Urliste!$I300+Urliste!$O300+Urliste!$U300+Urliste!$AA300+Urliste!$AG300+Urliste!$AM300+Urliste!$AS300+Urliste!$AY300+Urliste!$BE300+Urliste!$BK300,"")</f>
        <v/>
      </c>
      <c r="K303" s="35"/>
      <c r="L303" s="40" t="str">
        <f>IF(E303="","",IF($D303="m",VLOOKUP(E303,'RW-&gt;SW'!$A$4:$G$44,2,TRUE),VLOOKUP(E303,'RW-&gt;SW'!$H$4:$N$44,2,TRUE)))</f>
        <v/>
      </c>
      <c r="M303" s="35" t="str">
        <f>IF(F303="","",IF($D303="m",VLOOKUP(F303,'RW-&gt;SW'!$A$4:$G$44,3,TRUE),VLOOKUP(F303,'RW-&gt;SW'!$H$4:$N$44,3,TRUE)))</f>
        <v/>
      </c>
      <c r="N303" s="35" t="str">
        <f>IF(G303="","",IF($D303="m",VLOOKUP(G303,'RW-&gt;SW'!$A$4:$G$44,4,TRUE),VLOOKUP(G303,'RW-&gt;SW'!$H$4:$N$44,4,TRUE)))</f>
        <v/>
      </c>
      <c r="O303" s="35" t="str">
        <f>IF(H303="","",IF($D303="m",VLOOKUP(H303,'RW-&gt;SW'!$A$4:$G$44,5,TRUE),VLOOKUP(H303,'RW-&gt;SW'!$H$4:$N$44,5,TRUE)))</f>
        <v/>
      </c>
      <c r="P303" s="35" t="str">
        <f>IF(I303="","",IF($D303="m",VLOOKUP(I303,'RW-&gt;SW'!$A$4:$G$44,6,TRUE),VLOOKUP(I303,'RW-&gt;SW'!$H$4:$N$44,6,TRUE)))</f>
        <v/>
      </c>
      <c r="Q303" s="36" t="str">
        <f>IF(J303="","",IF($D303="m",VLOOKUP(J303,'RW-&gt;SW'!$A$4:$G$44,7,TRUE),VLOOKUP(J303,'RW-&gt;SW'!$H$4:$N$44,7,TRUE)))</f>
        <v/>
      </c>
      <c r="R303" s="40" t="str">
        <f t="shared" si="11"/>
        <v/>
      </c>
      <c r="S303" s="36" t="str">
        <f>IF(R303="","",VLOOKUP($R303,'RW-&gt;SW'!$P$3:$Q$46,2,TRUE))</f>
        <v/>
      </c>
      <c r="T303" s="89" t="str">
        <f>IF(ISERROR('Berechnung TYP'!Q299)=TRUE,"",'Berechnung TYP'!Q299)</f>
        <v/>
      </c>
      <c r="U303" s="35" t="str">
        <f>IF(ISERROR('Berechnung TYP'!G299)=TRUE,"",'Berechnung TYP'!G299)</f>
        <v/>
      </c>
      <c r="V303" s="35" t="str">
        <f>IF(ISERROR('Berechnung TYP'!H299)=TRUE,"",'Berechnung TYP'!H299)</f>
        <v/>
      </c>
      <c r="W303" s="36" t="str">
        <f>IF(ISERROR('Berechnung TYP'!I299)=TRUE,"",'Berechnung TYP'!I299)</f>
        <v/>
      </c>
      <c r="X303" s="70"/>
    </row>
    <row r="304" spans="1:24" x14ac:dyDescent="0.25">
      <c r="A304" s="45">
        <v>296</v>
      </c>
      <c r="B304" s="40" t="str">
        <f>IF(Urliste!B301&lt;&gt;0,Urliste!B301,"")</f>
        <v/>
      </c>
      <c r="C304" s="45" t="str">
        <f t="shared" si="12"/>
        <v/>
      </c>
      <c r="D304" s="45" t="str">
        <f>IF(Urliste!C301&lt;&gt;0,Urliste!C301,"")</f>
        <v/>
      </c>
      <c r="E304" s="40" t="str">
        <f>IF(OR(D304="m",D304="w"),Urliste!$D301+Urliste!$J301+Urliste!$P301+Urliste!$V301+Urliste!$AB301+Urliste!$AH301+Urliste!$AN301+Urliste!$AT301+Urliste!$AZ301+Urliste!$BF301,"")</f>
        <v/>
      </c>
      <c r="F304" s="35" t="str">
        <f>IF(OR(D304="m",D304="w"),Urliste!$E301+Urliste!$K301+Urliste!$Q301+Urliste!$W301+Urliste!$AC301+Urliste!$AI301+Urliste!$AO301+Urliste!$AU301+Urliste!$BA301+Urliste!$BG301,"")</f>
        <v/>
      </c>
      <c r="G304" s="35" t="str">
        <f>IF(OR(D304="m",D304="w"),Urliste!$F301+Urliste!$L301+Urliste!$R301+Urliste!$X301+Urliste!$AD301+Urliste!$AJ301+Urliste!$AP301+Urliste!$AV301+Urliste!$BB301+Urliste!$BH301,"")</f>
        <v/>
      </c>
      <c r="H304" s="35" t="str">
        <f>IF(OR(D304="m",D304="w"),Urliste!$G301+Urliste!$M301+Urliste!$S301+Urliste!$Y301+Urliste!$AE301+Urliste!$AK301+Urliste!$AQ301+Urliste!$AW301+Urliste!$BC301+Urliste!$BI301,"")</f>
        <v/>
      </c>
      <c r="I304" s="35" t="str">
        <f>IF(OR(D304="m",D304="w"),Urliste!$H301+Urliste!$N301+Urliste!$T301+Urliste!$Z301+Urliste!$AF301+Urliste!$AL301+Urliste!$AR301+Urliste!$AX301+Urliste!$BD301+Urliste!$BJ301,"")</f>
        <v/>
      </c>
      <c r="J304" s="36" t="str">
        <f>IF(OR(D304="m",D304="w"),Urliste!$I301+Urliste!$O301+Urliste!$U301+Urliste!$AA301+Urliste!$AG301+Urliste!$AM301+Urliste!$AS301+Urliste!$AY301+Urliste!$BE301+Urliste!$BK301,"")</f>
        <v/>
      </c>
      <c r="K304" s="35"/>
      <c r="L304" s="40" t="str">
        <f>IF(E304="","",IF($D304="m",VLOOKUP(E304,'RW-&gt;SW'!$A$4:$G$44,2,TRUE),VLOOKUP(E304,'RW-&gt;SW'!$H$4:$N$44,2,TRUE)))</f>
        <v/>
      </c>
      <c r="M304" s="35" t="str">
        <f>IF(F304="","",IF($D304="m",VLOOKUP(F304,'RW-&gt;SW'!$A$4:$G$44,3,TRUE),VLOOKUP(F304,'RW-&gt;SW'!$H$4:$N$44,3,TRUE)))</f>
        <v/>
      </c>
      <c r="N304" s="35" t="str">
        <f>IF(G304="","",IF($D304="m",VLOOKUP(G304,'RW-&gt;SW'!$A$4:$G$44,4,TRUE),VLOOKUP(G304,'RW-&gt;SW'!$H$4:$N$44,4,TRUE)))</f>
        <v/>
      </c>
      <c r="O304" s="35" t="str">
        <f>IF(H304="","",IF($D304="m",VLOOKUP(H304,'RW-&gt;SW'!$A$4:$G$44,5,TRUE),VLOOKUP(H304,'RW-&gt;SW'!$H$4:$N$44,5,TRUE)))</f>
        <v/>
      </c>
      <c r="P304" s="35" t="str">
        <f>IF(I304="","",IF($D304="m",VLOOKUP(I304,'RW-&gt;SW'!$A$4:$G$44,6,TRUE),VLOOKUP(I304,'RW-&gt;SW'!$H$4:$N$44,6,TRUE)))</f>
        <v/>
      </c>
      <c r="Q304" s="36" t="str">
        <f>IF(J304="","",IF($D304="m",VLOOKUP(J304,'RW-&gt;SW'!$A$4:$G$44,7,TRUE),VLOOKUP(J304,'RW-&gt;SW'!$H$4:$N$44,7,TRUE)))</f>
        <v/>
      </c>
      <c r="R304" s="40" t="str">
        <f t="shared" si="11"/>
        <v/>
      </c>
      <c r="S304" s="36" t="str">
        <f>IF(R304="","",VLOOKUP($R304,'RW-&gt;SW'!$P$3:$Q$46,2,TRUE))</f>
        <v/>
      </c>
      <c r="T304" s="89" t="str">
        <f>IF(ISERROR('Berechnung TYP'!Q300)=TRUE,"",'Berechnung TYP'!Q300)</f>
        <v/>
      </c>
      <c r="U304" s="35" t="str">
        <f>IF(ISERROR('Berechnung TYP'!G300)=TRUE,"",'Berechnung TYP'!G300)</f>
        <v/>
      </c>
      <c r="V304" s="35" t="str">
        <f>IF(ISERROR('Berechnung TYP'!H300)=TRUE,"",'Berechnung TYP'!H300)</f>
        <v/>
      </c>
      <c r="W304" s="36" t="str">
        <f>IF(ISERROR('Berechnung TYP'!I300)=TRUE,"",'Berechnung TYP'!I300)</f>
        <v/>
      </c>
      <c r="X304" s="70"/>
    </row>
    <row r="305" spans="1:24" x14ac:dyDescent="0.25">
      <c r="A305" s="45">
        <v>297</v>
      </c>
      <c r="B305" s="40" t="str">
        <f>IF(Urliste!B302&lt;&gt;0,Urliste!B302,"")</f>
        <v/>
      </c>
      <c r="C305" s="45" t="str">
        <f t="shared" si="12"/>
        <v/>
      </c>
      <c r="D305" s="45" t="str">
        <f>IF(Urliste!C302&lt;&gt;0,Urliste!C302,"")</f>
        <v/>
      </c>
      <c r="E305" s="40" t="str">
        <f>IF(OR(D305="m",D305="w"),Urliste!$D302+Urliste!$J302+Urliste!$P302+Urliste!$V302+Urliste!$AB302+Urliste!$AH302+Urliste!$AN302+Urliste!$AT302+Urliste!$AZ302+Urliste!$BF302,"")</f>
        <v/>
      </c>
      <c r="F305" s="35" t="str">
        <f>IF(OR(D305="m",D305="w"),Urliste!$E302+Urliste!$K302+Urliste!$Q302+Urliste!$W302+Urliste!$AC302+Urliste!$AI302+Urliste!$AO302+Urliste!$AU302+Urliste!$BA302+Urliste!$BG302,"")</f>
        <v/>
      </c>
      <c r="G305" s="35" t="str">
        <f>IF(OR(D305="m",D305="w"),Urliste!$F302+Urliste!$L302+Urliste!$R302+Urliste!$X302+Urliste!$AD302+Urliste!$AJ302+Urliste!$AP302+Urliste!$AV302+Urliste!$BB302+Urliste!$BH302,"")</f>
        <v/>
      </c>
      <c r="H305" s="35" t="str">
        <f>IF(OR(D305="m",D305="w"),Urliste!$G302+Urliste!$M302+Urliste!$S302+Urliste!$Y302+Urliste!$AE302+Urliste!$AK302+Urliste!$AQ302+Urliste!$AW302+Urliste!$BC302+Urliste!$BI302,"")</f>
        <v/>
      </c>
      <c r="I305" s="35" t="str">
        <f>IF(OR(D305="m",D305="w"),Urliste!$H302+Urliste!$N302+Urliste!$T302+Urliste!$Z302+Urliste!$AF302+Urliste!$AL302+Urliste!$AR302+Urliste!$AX302+Urliste!$BD302+Urliste!$BJ302,"")</f>
        <v/>
      </c>
      <c r="J305" s="36" t="str">
        <f>IF(OR(D305="m",D305="w"),Urliste!$I302+Urliste!$O302+Urliste!$U302+Urliste!$AA302+Urliste!$AG302+Urliste!$AM302+Urliste!$AS302+Urliste!$AY302+Urliste!$BE302+Urliste!$BK302,"")</f>
        <v/>
      </c>
      <c r="K305" s="35"/>
      <c r="L305" s="40" t="str">
        <f>IF(E305="","",IF($D305="m",VLOOKUP(E305,'RW-&gt;SW'!$A$4:$G$44,2,TRUE),VLOOKUP(E305,'RW-&gt;SW'!$H$4:$N$44,2,TRUE)))</f>
        <v/>
      </c>
      <c r="M305" s="35" t="str">
        <f>IF(F305="","",IF($D305="m",VLOOKUP(F305,'RW-&gt;SW'!$A$4:$G$44,3,TRUE),VLOOKUP(F305,'RW-&gt;SW'!$H$4:$N$44,3,TRUE)))</f>
        <v/>
      </c>
      <c r="N305" s="35" t="str">
        <f>IF(G305="","",IF($D305="m",VLOOKUP(G305,'RW-&gt;SW'!$A$4:$G$44,4,TRUE),VLOOKUP(G305,'RW-&gt;SW'!$H$4:$N$44,4,TRUE)))</f>
        <v/>
      </c>
      <c r="O305" s="35" t="str">
        <f>IF(H305="","",IF($D305="m",VLOOKUP(H305,'RW-&gt;SW'!$A$4:$G$44,5,TRUE),VLOOKUP(H305,'RW-&gt;SW'!$H$4:$N$44,5,TRUE)))</f>
        <v/>
      </c>
      <c r="P305" s="35" t="str">
        <f>IF(I305="","",IF($D305="m",VLOOKUP(I305,'RW-&gt;SW'!$A$4:$G$44,6,TRUE),VLOOKUP(I305,'RW-&gt;SW'!$H$4:$N$44,6,TRUE)))</f>
        <v/>
      </c>
      <c r="Q305" s="36" t="str">
        <f>IF(J305="","",IF($D305="m",VLOOKUP(J305,'RW-&gt;SW'!$A$4:$G$44,7,TRUE),VLOOKUP(J305,'RW-&gt;SW'!$H$4:$N$44,7,TRUE)))</f>
        <v/>
      </c>
      <c r="R305" s="40" t="str">
        <f t="shared" si="11"/>
        <v/>
      </c>
      <c r="S305" s="36" t="str">
        <f>IF(R305="","",VLOOKUP($R305,'RW-&gt;SW'!$P$3:$Q$46,2,TRUE))</f>
        <v/>
      </c>
      <c r="T305" s="89" t="str">
        <f>IF(ISERROR('Berechnung TYP'!Q301)=TRUE,"",'Berechnung TYP'!Q301)</f>
        <v/>
      </c>
      <c r="U305" s="35" t="str">
        <f>IF(ISERROR('Berechnung TYP'!G301)=TRUE,"",'Berechnung TYP'!G301)</f>
        <v/>
      </c>
      <c r="V305" s="35" t="str">
        <f>IF(ISERROR('Berechnung TYP'!H301)=TRUE,"",'Berechnung TYP'!H301)</f>
        <v/>
      </c>
      <c r="W305" s="36" t="str">
        <f>IF(ISERROR('Berechnung TYP'!I301)=TRUE,"",'Berechnung TYP'!I301)</f>
        <v/>
      </c>
      <c r="X305" s="70"/>
    </row>
    <row r="306" spans="1:24" x14ac:dyDescent="0.25">
      <c r="A306" s="45">
        <v>298</v>
      </c>
      <c r="B306" s="40" t="str">
        <f>IF(Urliste!B303&lt;&gt;0,Urliste!B303,"")</f>
        <v/>
      </c>
      <c r="C306" s="45" t="str">
        <f t="shared" si="12"/>
        <v/>
      </c>
      <c r="D306" s="45" t="str">
        <f>IF(Urliste!C303&lt;&gt;0,Urliste!C303,"")</f>
        <v/>
      </c>
      <c r="E306" s="40" t="str">
        <f>IF(OR(D306="m",D306="w"),Urliste!$D303+Urliste!$J303+Urliste!$P303+Urliste!$V303+Urliste!$AB303+Urliste!$AH303+Urliste!$AN303+Urliste!$AT303+Urliste!$AZ303+Urliste!$BF303,"")</f>
        <v/>
      </c>
      <c r="F306" s="35" t="str">
        <f>IF(OR(D306="m",D306="w"),Urliste!$E303+Urliste!$K303+Urliste!$Q303+Urliste!$W303+Urliste!$AC303+Urliste!$AI303+Urliste!$AO303+Urliste!$AU303+Urliste!$BA303+Urliste!$BG303,"")</f>
        <v/>
      </c>
      <c r="G306" s="35" t="str">
        <f>IF(OR(D306="m",D306="w"),Urliste!$F303+Urliste!$L303+Urliste!$R303+Urliste!$X303+Urliste!$AD303+Urliste!$AJ303+Urliste!$AP303+Urliste!$AV303+Urliste!$BB303+Urliste!$BH303,"")</f>
        <v/>
      </c>
      <c r="H306" s="35" t="str">
        <f>IF(OR(D306="m",D306="w"),Urliste!$G303+Urliste!$M303+Urliste!$S303+Urliste!$Y303+Urliste!$AE303+Urliste!$AK303+Urliste!$AQ303+Urliste!$AW303+Urliste!$BC303+Urliste!$BI303,"")</f>
        <v/>
      </c>
      <c r="I306" s="35" t="str">
        <f>IF(OR(D306="m",D306="w"),Urliste!$H303+Urliste!$N303+Urliste!$T303+Urliste!$Z303+Urliste!$AF303+Urliste!$AL303+Urliste!$AR303+Urliste!$AX303+Urliste!$BD303+Urliste!$BJ303,"")</f>
        <v/>
      </c>
      <c r="J306" s="36" t="str">
        <f>IF(OR(D306="m",D306="w"),Urliste!$I303+Urliste!$O303+Urliste!$U303+Urliste!$AA303+Urliste!$AG303+Urliste!$AM303+Urliste!$AS303+Urliste!$AY303+Urliste!$BE303+Urliste!$BK303,"")</f>
        <v/>
      </c>
      <c r="K306" s="35"/>
      <c r="L306" s="40" t="str">
        <f>IF(E306="","",IF($D306="m",VLOOKUP(E306,'RW-&gt;SW'!$A$4:$G$44,2,TRUE),VLOOKUP(E306,'RW-&gt;SW'!$H$4:$N$44,2,TRUE)))</f>
        <v/>
      </c>
      <c r="M306" s="35" t="str">
        <f>IF(F306="","",IF($D306="m",VLOOKUP(F306,'RW-&gt;SW'!$A$4:$G$44,3,TRUE),VLOOKUP(F306,'RW-&gt;SW'!$H$4:$N$44,3,TRUE)))</f>
        <v/>
      </c>
      <c r="N306" s="35" t="str">
        <f>IF(G306="","",IF($D306="m",VLOOKUP(G306,'RW-&gt;SW'!$A$4:$G$44,4,TRUE),VLOOKUP(G306,'RW-&gt;SW'!$H$4:$N$44,4,TRUE)))</f>
        <v/>
      </c>
      <c r="O306" s="35" t="str">
        <f>IF(H306="","",IF($D306="m",VLOOKUP(H306,'RW-&gt;SW'!$A$4:$G$44,5,TRUE),VLOOKUP(H306,'RW-&gt;SW'!$H$4:$N$44,5,TRUE)))</f>
        <v/>
      </c>
      <c r="P306" s="35" t="str">
        <f>IF(I306="","",IF($D306="m",VLOOKUP(I306,'RW-&gt;SW'!$A$4:$G$44,6,TRUE),VLOOKUP(I306,'RW-&gt;SW'!$H$4:$N$44,6,TRUE)))</f>
        <v/>
      </c>
      <c r="Q306" s="36" t="str">
        <f>IF(J306="","",IF($D306="m",VLOOKUP(J306,'RW-&gt;SW'!$A$4:$G$44,7,TRUE),VLOOKUP(J306,'RW-&gt;SW'!$H$4:$N$44,7,TRUE)))</f>
        <v/>
      </c>
      <c r="R306" s="40" t="str">
        <f t="shared" si="11"/>
        <v/>
      </c>
      <c r="S306" s="36" t="str">
        <f>IF(R306="","",VLOOKUP($R306,'RW-&gt;SW'!$P$3:$Q$46,2,TRUE))</f>
        <v/>
      </c>
      <c r="T306" s="89" t="str">
        <f>IF(ISERROR('Berechnung TYP'!Q302)=TRUE,"",'Berechnung TYP'!Q302)</f>
        <v/>
      </c>
      <c r="U306" s="35" t="str">
        <f>IF(ISERROR('Berechnung TYP'!G302)=TRUE,"",'Berechnung TYP'!G302)</f>
        <v/>
      </c>
      <c r="V306" s="35" t="str">
        <f>IF(ISERROR('Berechnung TYP'!H302)=TRUE,"",'Berechnung TYP'!H302)</f>
        <v/>
      </c>
      <c r="W306" s="36" t="str">
        <f>IF(ISERROR('Berechnung TYP'!I302)=TRUE,"",'Berechnung TYP'!I302)</f>
        <v/>
      </c>
      <c r="X306" s="70"/>
    </row>
    <row r="307" spans="1:24" x14ac:dyDescent="0.25">
      <c r="A307" s="45">
        <v>299</v>
      </c>
      <c r="B307" s="40" t="str">
        <f>IF(Urliste!B304&lt;&gt;0,Urliste!B304,"")</f>
        <v/>
      </c>
      <c r="C307" s="45" t="str">
        <f t="shared" si="12"/>
        <v/>
      </c>
      <c r="D307" s="45" t="str">
        <f>IF(Urliste!C304&lt;&gt;0,Urliste!C304,"")</f>
        <v/>
      </c>
      <c r="E307" s="40" t="str">
        <f>IF(OR(D307="m",D307="w"),Urliste!$D304+Urliste!$J304+Urliste!$P304+Urliste!$V304+Urliste!$AB304+Urliste!$AH304+Urliste!$AN304+Urliste!$AT304+Urliste!$AZ304+Urliste!$BF304,"")</f>
        <v/>
      </c>
      <c r="F307" s="35" t="str">
        <f>IF(OR(D307="m",D307="w"),Urliste!$E304+Urliste!$K304+Urliste!$Q304+Urliste!$W304+Urliste!$AC304+Urliste!$AI304+Urliste!$AO304+Urliste!$AU304+Urliste!$BA304+Urliste!$BG304,"")</f>
        <v/>
      </c>
      <c r="G307" s="35" t="str">
        <f>IF(OR(D307="m",D307="w"),Urliste!$F304+Urliste!$L304+Urliste!$R304+Urliste!$X304+Urliste!$AD304+Urliste!$AJ304+Urliste!$AP304+Urliste!$AV304+Urliste!$BB304+Urliste!$BH304,"")</f>
        <v/>
      </c>
      <c r="H307" s="35" t="str">
        <f>IF(OR(D307="m",D307="w"),Urliste!$G304+Urliste!$M304+Urliste!$S304+Urliste!$Y304+Urliste!$AE304+Urliste!$AK304+Urliste!$AQ304+Urliste!$AW304+Urliste!$BC304+Urliste!$BI304,"")</f>
        <v/>
      </c>
      <c r="I307" s="35" t="str">
        <f>IF(OR(D307="m",D307="w"),Urliste!$H304+Urliste!$N304+Urliste!$T304+Urliste!$Z304+Urliste!$AF304+Urliste!$AL304+Urliste!$AR304+Urliste!$AX304+Urliste!$BD304+Urliste!$BJ304,"")</f>
        <v/>
      </c>
      <c r="J307" s="36" t="str">
        <f>IF(OR(D307="m",D307="w"),Urliste!$I304+Urliste!$O304+Urliste!$U304+Urliste!$AA304+Urliste!$AG304+Urliste!$AM304+Urliste!$AS304+Urliste!$AY304+Urliste!$BE304+Urliste!$BK304,"")</f>
        <v/>
      </c>
      <c r="K307" s="35"/>
      <c r="L307" s="40" t="str">
        <f>IF(E307="","",IF($D307="m",VLOOKUP(E307,'RW-&gt;SW'!$A$4:$G$44,2,TRUE),VLOOKUP(E307,'RW-&gt;SW'!$H$4:$N$44,2,TRUE)))</f>
        <v/>
      </c>
      <c r="M307" s="35" t="str">
        <f>IF(F307="","",IF($D307="m",VLOOKUP(F307,'RW-&gt;SW'!$A$4:$G$44,3,TRUE),VLOOKUP(F307,'RW-&gt;SW'!$H$4:$N$44,3,TRUE)))</f>
        <v/>
      </c>
      <c r="N307" s="35" t="str">
        <f>IF(G307="","",IF($D307="m",VLOOKUP(G307,'RW-&gt;SW'!$A$4:$G$44,4,TRUE),VLOOKUP(G307,'RW-&gt;SW'!$H$4:$N$44,4,TRUE)))</f>
        <v/>
      </c>
      <c r="O307" s="35" t="str">
        <f>IF(H307="","",IF($D307="m",VLOOKUP(H307,'RW-&gt;SW'!$A$4:$G$44,5,TRUE),VLOOKUP(H307,'RW-&gt;SW'!$H$4:$N$44,5,TRUE)))</f>
        <v/>
      </c>
      <c r="P307" s="35" t="str">
        <f>IF(I307="","",IF($D307="m",VLOOKUP(I307,'RW-&gt;SW'!$A$4:$G$44,6,TRUE),VLOOKUP(I307,'RW-&gt;SW'!$H$4:$N$44,6,TRUE)))</f>
        <v/>
      </c>
      <c r="Q307" s="36" t="str">
        <f>IF(J307="","",IF($D307="m",VLOOKUP(J307,'RW-&gt;SW'!$A$4:$G$44,7,TRUE),VLOOKUP(J307,'RW-&gt;SW'!$H$4:$N$44,7,TRUE)))</f>
        <v/>
      </c>
      <c r="R307" s="40" t="str">
        <f t="shared" si="11"/>
        <v/>
      </c>
      <c r="S307" s="36" t="str">
        <f>IF(R307="","",VLOOKUP($R307,'RW-&gt;SW'!$P$3:$Q$46,2,TRUE))</f>
        <v/>
      </c>
      <c r="T307" s="89" t="str">
        <f>IF(ISERROR('Berechnung TYP'!Q303)=TRUE,"",'Berechnung TYP'!Q303)</f>
        <v/>
      </c>
      <c r="U307" s="35" t="str">
        <f>IF(ISERROR('Berechnung TYP'!G303)=TRUE,"",'Berechnung TYP'!G303)</f>
        <v/>
      </c>
      <c r="V307" s="35" t="str">
        <f>IF(ISERROR('Berechnung TYP'!H303)=TRUE,"",'Berechnung TYP'!H303)</f>
        <v/>
      </c>
      <c r="W307" s="36" t="str">
        <f>IF(ISERROR('Berechnung TYP'!I303)=TRUE,"",'Berechnung TYP'!I303)</f>
        <v/>
      </c>
      <c r="X307" s="70"/>
    </row>
    <row r="308" spans="1:24" x14ac:dyDescent="0.25">
      <c r="A308" s="45">
        <v>300</v>
      </c>
      <c r="B308" s="40" t="str">
        <f>IF(Urliste!B305&lt;&gt;0,Urliste!B305,"")</f>
        <v/>
      </c>
      <c r="C308" s="45" t="str">
        <f t="shared" si="12"/>
        <v/>
      </c>
      <c r="D308" s="45" t="str">
        <f>IF(Urliste!C305&lt;&gt;0,Urliste!C305,"")</f>
        <v/>
      </c>
      <c r="E308" s="40" t="str">
        <f>IF(OR(D308="m",D308="w"),Urliste!$D305+Urliste!$J305+Urliste!$P305+Urliste!$V305+Urliste!$AB305+Urliste!$AH305+Urliste!$AN305+Urliste!$AT305+Urliste!$AZ305+Urliste!$BF305,"")</f>
        <v/>
      </c>
      <c r="F308" s="35" t="str">
        <f>IF(OR(D308="m",D308="w"),Urliste!$E305+Urliste!$K305+Urliste!$Q305+Urliste!$W305+Urliste!$AC305+Urliste!$AI305+Urliste!$AO305+Urliste!$AU305+Urliste!$BA305+Urliste!$BG305,"")</f>
        <v/>
      </c>
      <c r="G308" s="35" t="str">
        <f>IF(OR(D308="m",D308="w"),Urliste!$F305+Urliste!$L305+Urliste!$R305+Urliste!$X305+Urliste!$AD305+Urliste!$AJ305+Urliste!$AP305+Urliste!$AV305+Urliste!$BB305+Urliste!$BH305,"")</f>
        <v/>
      </c>
      <c r="H308" s="35" t="str">
        <f>IF(OR(D308="m",D308="w"),Urliste!$G305+Urliste!$M305+Urliste!$S305+Urliste!$Y305+Urliste!$AE305+Urliste!$AK305+Urliste!$AQ305+Urliste!$AW305+Urliste!$BC305+Urliste!$BI305,"")</f>
        <v/>
      </c>
      <c r="I308" s="35" t="str">
        <f>IF(OR(D308="m",D308="w"),Urliste!$H305+Urliste!$N305+Urliste!$T305+Urliste!$Z305+Urliste!$AF305+Urliste!$AL305+Urliste!$AR305+Urliste!$AX305+Urliste!$BD305+Urliste!$BJ305,"")</f>
        <v/>
      </c>
      <c r="J308" s="36" t="str">
        <f>IF(OR(D308="m",D308="w"),Urliste!$I305+Urliste!$O305+Urliste!$U305+Urliste!$AA305+Urliste!$AG305+Urliste!$AM305+Urliste!$AS305+Urliste!$AY305+Urliste!$BE305+Urliste!$BK305,"")</f>
        <v/>
      </c>
      <c r="K308" s="35"/>
      <c r="L308" s="40" t="str">
        <f>IF(E308="","",IF($D308="m",VLOOKUP(E308,'RW-&gt;SW'!$A$4:$G$44,2,TRUE),VLOOKUP(E308,'RW-&gt;SW'!$H$4:$N$44,2,TRUE)))</f>
        <v/>
      </c>
      <c r="M308" s="35" t="str">
        <f>IF(F308="","",IF($D308="m",VLOOKUP(F308,'RW-&gt;SW'!$A$4:$G$44,3,TRUE),VLOOKUP(F308,'RW-&gt;SW'!$H$4:$N$44,3,TRUE)))</f>
        <v/>
      </c>
      <c r="N308" s="35" t="str">
        <f>IF(G308="","",IF($D308="m",VLOOKUP(G308,'RW-&gt;SW'!$A$4:$G$44,4,TRUE),VLOOKUP(G308,'RW-&gt;SW'!$H$4:$N$44,4,TRUE)))</f>
        <v/>
      </c>
      <c r="O308" s="35" t="str">
        <f>IF(H308="","",IF($D308="m",VLOOKUP(H308,'RW-&gt;SW'!$A$4:$G$44,5,TRUE),VLOOKUP(H308,'RW-&gt;SW'!$H$4:$N$44,5,TRUE)))</f>
        <v/>
      </c>
      <c r="P308" s="35" t="str">
        <f>IF(I308="","",IF($D308="m",VLOOKUP(I308,'RW-&gt;SW'!$A$4:$G$44,6,TRUE),VLOOKUP(I308,'RW-&gt;SW'!$H$4:$N$44,6,TRUE)))</f>
        <v/>
      </c>
      <c r="Q308" s="36" t="str">
        <f>IF(J308="","",IF($D308="m",VLOOKUP(J308,'RW-&gt;SW'!$A$4:$G$44,7,TRUE),VLOOKUP(J308,'RW-&gt;SW'!$H$4:$N$44,7,TRUE)))</f>
        <v/>
      </c>
      <c r="R308" s="40" t="str">
        <f t="shared" si="11"/>
        <v/>
      </c>
      <c r="S308" s="36" t="str">
        <f>IF(R308="","",VLOOKUP($R308,'RW-&gt;SW'!$P$3:$Q$46,2,TRUE))</f>
        <v/>
      </c>
      <c r="T308" s="89" t="str">
        <f>IF(ISERROR('Berechnung TYP'!Q304)=TRUE,"",'Berechnung TYP'!Q304)</f>
        <v/>
      </c>
      <c r="U308" s="35" t="str">
        <f>IF(ISERROR('Berechnung TYP'!G304)=TRUE,"",'Berechnung TYP'!G304)</f>
        <v/>
      </c>
      <c r="V308" s="35" t="str">
        <f>IF(ISERROR('Berechnung TYP'!H304)=TRUE,"",'Berechnung TYP'!H304)</f>
        <v/>
      </c>
      <c r="W308" s="36" t="str">
        <f>IF(ISERROR('Berechnung TYP'!I304)=TRUE,"",'Berechnung TYP'!I304)</f>
        <v/>
      </c>
      <c r="X308" s="70"/>
    </row>
    <row r="309" spans="1:24" x14ac:dyDescent="0.25">
      <c r="A309" s="45">
        <v>301</v>
      </c>
      <c r="B309" s="40" t="str">
        <f>IF(Urliste!B306&lt;&gt;0,Urliste!B306,"")</f>
        <v/>
      </c>
      <c r="C309" s="45" t="str">
        <f t="shared" si="12"/>
        <v/>
      </c>
      <c r="D309" s="45" t="str">
        <f>IF(Urliste!C306&lt;&gt;0,Urliste!C306,"")</f>
        <v/>
      </c>
      <c r="E309" s="40" t="str">
        <f>IF(OR(D309="m",D309="w"),Urliste!$D306+Urliste!$J306+Urliste!$P306+Urliste!$V306+Urliste!$AB306+Urliste!$AH306+Urliste!$AN306+Urliste!$AT306+Urliste!$AZ306+Urliste!$BF306,"")</f>
        <v/>
      </c>
      <c r="F309" s="35" t="str">
        <f>IF(OR(D309="m",D309="w"),Urliste!$E306+Urliste!$K306+Urliste!$Q306+Urliste!$W306+Urliste!$AC306+Urliste!$AI306+Urliste!$AO306+Urliste!$AU306+Urliste!$BA306+Urliste!$BG306,"")</f>
        <v/>
      </c>
      <c r="G309" s="35" t="str">
        <f>IF(OR(D309="m",D309="w"),Urliste!$F306+Urliste!$L306+Urliste!$R306+Urliste!$X306+Urliste!$AD306+Urliste!$AJ306+Urliste!$AP306+Urliste!$AV306+Urliste!$BB306+Urliste!$BH306,"")</f>
        <v/>
      </c>
      <c r="H309" s="35" t="str">
        <f>IF(OR(D309="m",D309="w"),Urliste!$G306+Urliste!$M306+Urliste!$S306+Urliste!$Y306+Urliste!$AE306+Urliste!$AK306+Urliste!$AQ306+Urliste!$AW306+Urliste!$BC306+Urliste!$BI306,"")</f>
        <v/>
      </c>
      <c r="I309" s="35" t="str">
        <f>IF(OR(D309="m",D309="w"),Urliste!$H306+Urliste!$N306+Urliste!$T306+Urliste!$Z306+Urliste!$AF306+Urliste!$AL306+Urliste!$AR306+Urliste!$AX306+Urliste!$BD306+Urliste!$BJ306,"")</f>
        <v/>
      </c>
      <c r="J309" s="36" t="str">
        <f>IF(OR(D309="m",D309="w"),Urliste!$I306+Urliste!$O306+Urliste!$U306+Urliste!$AA306+Urliste!$AG306+Urliste!$AM306+Urliste!$AS306+Urliste!$AY306+Urliste!$BE306+Urliste!$BK306,"")</f>
        <v/>
      </c>
      <c r="K309" s="35"/>
      <c r="L309" s="40" t="str">
        <f>IF(E309="","",IF($D309="m",VLOOKUP(E309,'RW-&gt;SW'!$A$4:$G$44,2,TRUE),VLOOKUP(E309,'RW-&gt;SW'!$H$4:$N$44,2,TRUE)))</f>
        <v/>
      </c>
      <c r="M309" s="35" t="str">
        <f>IF(F309="","",IF($D309="m",VLOOKUP(F309,'RW-&gt;SW'!$A$4:$G$44,3,TRUE),VLOOKUP(F309,'RW-&gt;SW'!$H$4:$N$44,3,TRUE)))</f>
        <v/>
      </c>
      <c r="N309" s="35" t="str">
        <f>IF(G309="","",IF($D309="m",VLOOKUP(G309,'RW-&gt;SW'!$A$4:$G$44,4,TRUE),VLOOKUP(G309,'RW-&gt;SW'!$H$4:$N$44,4,TRUE)))</f>
        <v/>
      </c>
      <c r="O309" s="35" t="str">
        <f>IF(H309="","",IF($D309="m",VLOOKUP(H309,'RW-&gt;SW'!$A$4:$G$44,5,TRUE),VLOOKUP(H309,'RW-&gt;SW'!$H$4:$N$44,5,TRUE)))</f>
        <v/>
      </c>
      <c r="P309" s="35" t="str">
        <f>IF(I309="","",IF($D309="m",VLOOKUP(I309,'RW-&gt;SW'!$A$4:$G$44,6,TRUE),VLOOKUP(I309,'RW-&gt;SW'!$H$4:$N$44,6,TRUE)))</f>
        <v/>
      </c>
      <c r="Q309" s="36" t="str">
        <f>IF(J309="","",IF($D309="m",VLOOKUP(J309,'RW-&gt;SW'!$A$4:$G$44,7,TRUE),VLOOKUP(J309,'RW-&gt;SW'!$H$4:$N$44,7,TRUE)))</f>
        <v/>
      </c>
      <c r="R309" s="40" t="str">
        <f t="shared" si="11"/>
        <v/>
      </c>
      <c r="S309" s="36" t="str">
        <f>IF(R309="","",VLOOKUP($R309,'RW-&gt;SW'!$P$3:$Q$46,2,TRUE))</f>
        <v/>
      </c>
      <c r="T309" s="89" t="str">
        <f>IF(ISERROR('Berechnung TYP'!Q305)=TRUE,"",'Berechnung TYP'!Q305)</f>
        <v/>
      </c>
      <c r="U309" s="35" t="str">
        <f>IF(ISERROR('Berechnung TYP'!G305)=TRUE,"",'Berechnung TYP'!G305)</f>
        <v/>
      </c>
      <c r="V309" s="35" t="str">
        <f>IF(ISERROR('Berechnung TYP'!H305)=TRUE,"",'Berechnung TYP'!H305)</f>
        <v/>
      </c>
      <c r="W309" s="36" t="str">
        <f>IF(ISERROR('Berechnung TYP'!I305)=TRUE,"",'Berechnung TYP'!I305)</f>
        <v/>
      </c>
      <c r="X309" s="70"/>
    </row>
    <row r="310" spans="1:24" x14ac:dyDescent="0.25">
      <c r="A310" s="45">
        <v>302</v>
      </c>
      <c r="B310" s="40" t="str">
        <f>IF(Urliste!B307&lt;&gt;0,Urliste!B307,"")</f>
        <v/>
      </c>
      <c r="C310" s="45" t="str">
        <f t="shared" si="12"/>
        <v/>
      </c>
      <c r="D310" s="45" t="str">
        <f>IF(Urliste!C307&lt;&gt;0,Urliste!C307,"")</f>
        <v/>
      </c>
      <c r="E310" s="40" t="str">
        <f>IF(OR(D310="m",D310="w"),Urliste!$D307+Urliste!$J307+Urliste!$P307+Urliste!$V307+Urliste!$AB307+Urliste!$AH307+Urliste!$AN307+Urliste!$AT307+Urliste!$AZ307+Urliste!$BF307,"")</f>
        <v/>
      </c>
      <c r="F310" s="35" t="str">
        <f>IF(OR(D310="m",D310="w"),Urliste!$E307+Urliste!$K307+Urliste!$Q307+Urliste!$W307+Urliste!$AC307+Urliste!$AI307+Urliste!$AO307+Urliste!$AU307+Urliste!$BA307+Urliste!$BG307,"")</f>
        <v/>
      </c>
      <c r="G310" s="35" t="str">
        <f>IF(OR(D310="m",D310="w"),Urliste!$F307+Urliste!$L307+Urliste!$R307+Urliste!$X307+Urliste!$AD307+Urliste!$AJ307+Urliste!$AP307+Urliste!$AV307+Urliste!$BB307+Urliste!$BH307,"")</f>
        <v/>
      </c>
      <c r="H310" s="35" t="str">
        <f>IF(OR(D310="m",D310="w"),Urliste!$G307+Urliste!$M307+Urliste!$S307+Urliste!$Y307+Urliste!$AE307+Urliste!$AK307+Urliste!$AQ307+Urliste!$AW307+Urliste!$BC307+Urliste!$BI307,"")</f>
        <v/>
      </c>
      <c r="I310" s="35" t="str">
        <f>IF(OR(D310="m",D310="w"),Urliste!$H307+Urliste!$N307+Urliste!$T307+Urliste!$Z307+Urliste!$AF307+Urliste!$AL307+Urliste!$AR307+Urliste!$AX307+Urliste!$BD307+Urliste!$BJ307,"")</f>
        <v/>
      </c>
      <c r="J310" s="36" t="str">
        <f>IF(OR(D310="m",D310="w"),Urliste!$I307+Urliste!$O307+Urliste!$U307+Urliste!$AA307+Urliste!$AG307+Urliste!$AM307+Urliste!$AS307+Urliste!$AY307+Urliste!$BE307+Urliste!$BK307,"")</f>
        <v/>
      </c>
      <c r="K310" s="35"/>
      <c r="L310" s="40" t="str">
        <f>IF(E310="","",IF($D310="m",VLOOKUP(E310,'RW-&gt;SW'!$A$4:$G$44,2,TRUE),VLOOKUP(E310,'RW-&gt;SW'!$H$4:$N$44,2,TRUE)))</f>
        <v/>
      </c>
      <c r="M310" s="35" t="str">
        <f>IF(F310="","",IF($D310="m",VLOOKUP(F310,'RW-&gt;SW'!$A$4:$G$44,3,TRUE),VLOOKUP(F310,'RW-&gt;SW'!$H$4:$N$44,3,TRUE)))</f>
        <v/>
      </c>
      <c r="N310" s="35" t="str">
        <f>IF(G310="","",IF($D310="m",VLOOKUP(G310,'RW-&gt;SW'!$A$4:$G$44,4,TRUE),VLOOKUP(G310,'RW-&gt;SW'!$H$4:$N$44,4,TRUE)))</f>
        <v/>
      </c>
      <c r="O310" s="35" t="str">
        <f>IF(H310="","",IF($D310="m",VLOOKUP(H310,'RW-&gt;SW'!$A$4:$G$44,5,TRUE),VLOOKUP(H310,'RW-&gt;SW'!$H$4:$N$44,5,TRUE)))</f>
        <v/>
      </c>
      <c r="P310" s="35" t="str">
        <f>IF(I310="","",IF($D310="m",VLOOKUP(I310,'RW-&gt;SW'!$A$4:$G$44,6,TRUE),VLOOKUP(I310,'RW-&gt;SW'!$H$4:$N$44,6,TRUE)))</f>
        <v/>
      </c>
      <c r="Q310" s="36" t="str">
        <f>IF(J310="","",IF($D310="m",VLOOKUP(J310,'RW-&gt;SW'!$A$4:$G$44,7,TRUE),VLOOKUP(J310,'RW-&gt;SW'!$H$4:$N$44,7,TRUE)))</f>
        <v/>
      </c>
      <c r="R310" s="40" t="str">
        <f t="shared" si="11"/>
        <v/>
      </c>
      <c r="S310" s="36" t="str">
        <f>IF(R310="","",VLOOKUP($R310,'RW-&gt;SW'!$P$3:$Q$46,2,TRUE))</f>
        <v/>
      </c>
      <c r="T310" s="89" t="str">
        <f>IF(ISERROR('Berechnung TYP'!Q306)=TRUE,"",'Berechnung TYP'!Q306)</f>
        <v/>
      </c>
      <c r="U310" s="35" t="str">
        <f>IF(ISERROR('Berechnung TYP'!G306)=TRUE,"",'Berechnung TYP'!G306)</f>
        <v/>
      </c>
      <c r="V310" s="35" t="str">
        <f>IF(ISERROR('Berechnung TYP'!H306)=TRUE,"",'Berechnung TYP'!H306)</f>
        <v/>
      </c>
      <c r="W310" s="36" t="str">
        <f>IF(ISERROR('Berechnung TYP'!I306)=TRUE,"",'Berechnung TYP'!I306)</f>
        <v/>
      </c>
      <c r="X310" s="70"/>
    </row>
    <row r="311" spans="1:24" x14ac:dyDescent="0.25">
      <c r="A311" s="45">
        <v>303</v>
      </c>
      <c r="B311" s="40" t="str">
        <f>IF(Urliste!B308&lt;&gt;0,Urliste!B308,"")</f>
        <v/>
      </c>
      <c r="C311" s="45" t="str">
        <f t="shared" si="12"/>
        <v/>
      </c>
      <c r="D311" s="45" t="str">
        <f>IF(Urliste!C308&lt;&gt;0,Urliste!C308,"")</f>
        <v/>
      </c>
      <c r="E311" s="40" t="str">
        <f>IF(OR(D311="m",D311="w"),Urliste!$D308+Urliste!$J308+Urliste!$P308+Urliste!$V308+Urliste!$AB308+Urliste!$AH308+Urliste!$AN308+Urliste!$AT308+Urliste!$AZ308+Urliste!$BF308,"")</f>
        <v/>
      </c>
      <c r="F311" s="35" t="str">
        <f>IF(OR(D311="m",D311="w"),Urliste!$E308+Urliste!$K308+Urliste!$Q308+Urliste!$W308+Urliste!$AC308+Urliste!$AI308+Urliste!$AO308+Urliste!$AU308+Urliste!$BA308+Urliste!$BG308,"")</f>
        <v/>
      </c>
      <c r="G311" s="35" t="str">
        <f>IF(OR(D311="m",D311="w"),Urliste!$F308+Urliste!$L308+Urliste!$R308+Urliste!$X308+Urliste!$AD308+Urliste!$AJ308+Urliste!$AP308+Urliste!$AV308+Urliste!$BB308+Urliste!$BH308,"")</f>
        <v/>
      </c>
      <c r="H311" s="35" t="str">
        <f>IF(OR(D311="m",D311="w"),Urliste!$G308+Urliste!$M308+Urliste!$S308+Urliste!$Y308+Urliste!$AE308+Urliste!$AK308+Urliste!$AQ308+Urliste!$AW308+Urliste!$BC308+Urliste!$BI308,"")</f>
        <v/>
      </c>
      <c r="I311" s="35" t="str">
        <f>IF(OR(D311="m",D311="w"),Urliste!$H308+Urliste!$N308+Urliste!$T308+Urliste!$Z308+Urliste!$AF308+Urliste!$AL308+Urliste!$AR308+Urliste!$AX308+Urliste!$BD308+Urliste!$BJ308,"")</f>
        <v/>
      </c>
      <c r="J311" s="36" t="str">
        <f>IF(OR(D311="m",D311="w"),Urliste!$I308+Urliste!$O308+Urliste!$U308+Urliste!$AA308+Urliste!$AG308+Urliste!$AM308+Urliste!$AS308+Urliste!$AY308+Urliste!$BE308+Urliste!$BK308,"")</f>
        <v/>
      </c>
      <c r="K311" s="35"/>
      <c r="L311" s="40" t="str">
        <f>IF(E311="","",IF($D311="m",VLOOKUP(E311,'RW-&gt;SW'!$A$4:$G$44,2,TRUE),VLOOKUP(E311,'RW-&gt;SW'!$H$4:$N$44,2,TRUE)))</f>
        <v/>
      </c>
      <c r="M311" s="35" t="str">
        <f>IF(F311="","",IF($D311="m",VLOOKUP(F311,'RW-&gt;SW'!$A$4:$G$44,3,TRUE),VLOOKUP(F311,'RW-&gt;SW'!$H$4:$N$44,3,TRUE)))</f>
        <v/>
      </c>
      <c r="N311" s="35" t="str">
        <f>IF(G311="","",IF($D311="m",VLOOKUP(G311,'RW-&gt;SW'!$A$4:$G$44,4,TRUE),VLOOKUP(G311,'RW-&gt;SW'!$H$4:$N$44,4,TRUE)))</f>
        <v/>
      </c>
      <c r="O311" s="35" t="str">
        <f>IF(H311="","",IF($D311="m",VLOOKUP(H311,'RW-&gt;SW'!$A$4:$G$44,5,TRUE),VLOOKUP(H311,'RW-&gt;SW'!$H$4:$N$44,5,TRUE)))</f>
        <v/>
      </c>
      <c r="P311" s="35" t="str">
        <f>IF(I311="","",IF($D311="m",VLOOKUP(I311,'RW-&gt;SW'!$A$4:$G$44,6,TRUE),VLOOKUP(I311,'RW-&gt;SW'!$H$4:$N$44,6,TRUE)))</f>
        <v/>
      </c>
      <c r="Q311" s="36" t="str">
        <f>IF(J311="","",IF($D311="m",VLOOKUP(J311,'RW-&gt;SW'!$A$4:$G$44,7,TRUE),VLOOKUP(J311,'RW-&gt;SW'!$H$4:$N$44,7,TRUE)))</f>
        <v/>
      </c>
      <c r="R311" s="40" t="str">
        <f t="shared" si="11"/>
        <v/>
      </c>
      <c r="S311" s="36" t="str">
        <f>IF(R311="","",VLOOKUP($R311,'RW-&gt;SW'!$P$3:$Q$46,2,TRUE))</f>
        <v/>
      </c>
      <c r="T311" s="89" t="str">
        <f>IF(ISERROR('Berechnung TYP'!Q307)=TRUE,"",'Berechnung TYP'!Q307)</f>
        <v/>
      </c>
      <c r="U311" s="35" t="str">
        <f>IF(ISERROR('Berechnung TYP'!G307)=TRUE,"",'Berechnung TYP'!G307)</f>
        <v/>
      </c>
      <c r="V311" s="35" t="str">
        <f>IF(ISERROR('Berechnung TYP'!H307)=TRUE,"",'Berechnung TYP'!H307)</f>
        <v/>
      </c>
      <c r="W311" s="36" t="str">
        <f>IF(ISERROR('Berechnung TYP'!I307)=TRUE,"",'Berechnung TYP'!I307)</f>
        <v/>
      </c>
      <c r="X311" s="70"/>
    </row>
    <row r="312" spans="1:24" x14ac:dyDescent="0.25">
      <c r="A312" s="45">
        <v>304</v>
      </c>
      <c r="B312" s="40" t="str">
        <f>IF(Urliste!B309&lt;&gt;0,Urliste!B309,"")</f>
        <v/>
      </c>
      <c r="C312" s="45" t="str">
        <f t="shared" si="12"/>
        <v/>
      </c>
      <c r="D312" s="45" t="str">
        <f>IF(Urliste!C309&lt;&gt;0,Urliste!C309,"")</f>
        <v/>
      </c>
      <c r="E312" s="40" t="str">
        <f>IF(OR(D312="m",D312="w"),Urliste!$D309+Urliste!$J309+Urliste!$P309+Urliste!$V309+Urliste!$AB309+Urliste!$AH309+Urliste!$AN309+Urliste!$AT309+Urliste!$AZ309+Urliste!$BF309,"")</f>
        <v/>
      </c>
      <c r="F312" s="35" t="str">
        <f>IF(OR(D312="m",D312="w"),Urliste!$E309+Urliste!$K309+Urliste!$Q309+Urliste!$W309+Urliste!$AC309+Urliste!$AI309+Urliste!$AO309+Urliste!$AU309+Urliste!$BA309+Urliste!$BG309,"")</f>
        <v/>
      </c>
      <c r="G312" s="35" t="str">
        <f>IF(OR(D312="m",D312="w"),Urliste!$F309+Urliste!$L309+Urliste!$R309+Urliste!$X309+Urliste!$AD309+Urliste!$AJ309+Urliste!$AP309+Urliste!$AV309+Urliste!$BB309+Urliste!$BH309,"")</f>
        <v/>
      </c>
      <c r="H312" s="35" t="str">
        <f>IF(OR(D312="m",D312="w"),Urliste!$G309+Urliste!$M309+Urliste!$S309+Urliste!$Y309+Urliste!$AE309+Urliste!$AK309+Urliste!$AQ309+Urliste!$AW309+Urliste!$BC309+Urliste!$BI309,"")</f>
        <v/>
      </c>
      <c r="I312" s="35" t="str">
        <f>IF(OR(D312="m",D312="w"),Urliste!$H309+Urliste!$N309+Urliste!$T309+Urliste!$Z309+Urliste!$AF309+Urliste!$AL309+Urliste!$AR309+Urliste!$AX309+Urliste!$BD309+Urliste!$BJ309,"")</f>
        <v/>
      </c>
      <c r="J312" s="36" t="str">
        <f>IF(OR(D312="m",D312="w"),Urliste!$I309+Urliste!$O309+Urliste!$U309+Urliste!$AA309+Urliste!$AG309+Urliste!$AM309+Urliste!$AS309+Urliste!$AY309+Urliste!$BE309+Urliste!$BK309,"")</f>
        <v/>
      </c>
      <c r="K312" s="35"/>
      <c r="L312" s="40" t="str">
        <f>IF(E312="","",IF($D312="m",VLOOKUP(E312,'RW-&gt;SW'!$A$4:$G$44,2,TRUE),VLOOKUP(E312,'RW-&gt;SW'!$H$4:$N$44,2,TRUE)))</f>
        <v/>
      </c>
      <c r="M312" s="35" t="str">
        <f>IF(F312="","",IF($D312="m",VLOOKUP(F312,'RW-&gt;SW'!$A$4:$G$44,3,TRUE),VLOOKUP(F312,'RW-&gt;SW'!$H$4:$N$44,3,TRUE)))</f>
        <v/>
      </c>
      <c r="N312" s="35" t="str">
        <f>IF(G312="","",IF($D312="m",VLOOKUP(G312,'RW-&gt;SW'!$A$4:$G$44,4,TRUE),VLOOKUP(G312,'RW-&gt;SW'!$H$4:$N$44,4,TRUE)))</f>
        <v/>
      </c>
      <c r="O312" s="35" t="str">
        <f>IF(H312="","",IF($D312="m",VLOOKUP(H312,'RW-&gt;SW'!$A$4:$G$44,5,TRUE),VLOOKUP(H312,'RW-&gt;SW'!$H$4:$N$44,5,TRUE)))</f>
        <v/>
      </c>
      <c r="P312" s="35" t="str">
        <f>IF(I312="","",IF($D312="m",VLOOKUP(I312,'RW-&gt;SW'!$A$4:$G$44,6,TRUE),VLOOKUP(I312,'RW-&gt;SW'!$H$4:$N$44,6,TRUE)))</f>
        <v/>
      </c>
      <c r="Q312" s="36" t="str">
        <f>IF(J312="","",IF($D312="m",VLOOKUP(J312,'RW-&gt;SW'!$A$4:$G$44,7,TRUE),VLOOKUP(J312,'RW-&gt;SW'!$H$4:$N$44,7,TRUE)))</f>
        <v/>
      </c>
      <c r="R312" s="40" t="str">
        <f t="shared" si="11"/>
        <v/>
      </c>
      <c r="S312" s="36" t="str">
        <f>IF(R312="","",VLOOKUP($R312,'RW-&gt;SW'!$P$3:$Q$46,2,TRUE))</f>
        <v/>
      </c>
      <c r="T312" s="89" t="str">
        <f>IF(ISERROR('Berechnung TYP'!Q308)=TRUE,"",'Berechnung TYP'!Q308)</f>
        <v/>
      </c>
      <c r="U312" s="35" t="str">
        <f>IF(ISERROR('Berechnung TYP'!G308)=TRUE,"",'Berechnung TYP'!G308)</f>
        <v/>
      </c>
      <c r="V312" s="35" t="str">
        <f>IF(ISERROR('Berechnung TYP'!H308)=TRUE,"",'Berechnung TYP'!H308)</f>
        <v/>
      </c>
      <c r="W312" s="36" t="str">
        <f>IF(ISERROR('Berechnung TYP'!I308)=TRUE,"",'Berechnung TYP'!I308)</f>
        <v/>
      </c>
      <c r="X312" s="70"/>
    </row>
    <row r="313" spans="1:24" x14ac:dyDescent="0.25">
      <c r="A313" s="45">
        <v>305</v>
      </c>
      <c r="B313" s="40" t="str">
        <f>IF(Urliste!B310&lt;&gt;0,Urliste!B310,"")</f>
        <v/>
      </c>
      <c r="C313" s="45" t="str">
        <f t="shared" si="12"/>
        <v/>
      </c>
      <c r="D313" s="45" t="str">
        <f>IF(Urliste!C310&lt;&gt;0,Urliste!C310,"")</f>
        <v/>
      </c>
      <c r="E313" s="40" t="str">
        <f>IF(OR(D313="m",D313="w"),Urliste!$D310+Urliste!$J310+Urliste!$P310+Urliste!$V310+Urliste!$AB310+Urliste!$AH310+Urliste!$AN310+Urliste!$AT310+Urliste!$AZ310+Urliste!$BF310,"")</f>
        <v/>
      </c>
      <c r="F313" s="35" t="str">
        <f>IF(OR(D313="m",D313="w"),Urliste!$E310+Urliste!$K310+Urliste!$Q310+Urliste!$W310+Urliste!$AC310+Urliste!$AI310+Urliste!$AO310+Urliste!$AU310+Urliste!$BA310+Urliste!$BG310,"")</f>
        <v/>
      </c>
      <c r="G313" s="35" t="str">
        <f>IF(OR(D313="m",D313="w"),Urliste!$F310+Urliste!$L310+Urliste!$R310+Urliste!$X310+Urliste!$AD310+Urliste!$AJ310+Urliste!$AP310+Urliste!$AV310+Urliste!$BB310+Urliste!$BH310,"")</f>
        <v/>
      </c>
      <c r="H313" s="35" t="str">
        <f>IF(OR(D313="m",D313="w"),Urliste!$G310+Urliste!$M310+Urliste!$S310+Urliste!$Y310+Urliste!$AE310+Urliste!$AK310+Urliste!$AQ310+Urliste!$AW310+Urliste!$BC310+Urliste!$BI310,"")</f>
        <v/>
      </c>
      <c r="I313" s="35" t="str">
        <f>IF(OR(D313="m",D313="w"),Urliste!$H310+Urliste!$N310+Urliste!$T310+Urliste!$Z310+Urliste!$AF310+Urliste!$AL310+Urliste!$AR310+Urliste!$AX310+Urliste!$BD310+Urliste!$BJ310,"")</f>
        <v/>
      </c>
      <c r="J313" s="36" t="str">
        <f>IF(OR(D313="m",D313="w"),Urliste!$I310+Urliste!$O310+Urliste!$U310+Urliste!$AA310+Urliste!$AG310+Urliste!$AM310+Urliste!$AS310+Urliste!$AY310+Urliste!$BE310+Urliste!$BK310,"")</f>
        <v/>
      </c>
      <c r="K313" s="35"/>
      <c r="L313" s="40" t="str">
        <f>IF(E313="","",IF($D313="m",VLOOKUP(E313,'RW-&gt;SW'!$A$4:$G$44,2,TRUE),VLOOKUP(E313,'RW-&gt;SW'!$H$4:$N$44,2,TRUE)))</f>
        <v/>
      </c>
      <c r="M313" s="35" t="str">
        <f>IF(F313="","",IF($D313="m",VLOOKUP(F313,'RW-&gt;SW'!$A$4:$G$44,3,TRUE),VLOOKUP(F313,'RW-&gt;SW'!$H$4:$N$44,3,TRUE)))</f>
        <v/>
      </c>
      <c r="N313" s="35" t="str">
        <f>IF(G313="","",IF($D313="m",VLOOKUP(G313,'RW-&gt;SW'!$A$4:$G$44,4,TRUE),VLOOKUP(G313,'RW-&gt;SW'!$H$4:$N$44,4,TRUE)))</f>
        <v/>
      </c>
      <c r="O313" s="35" t="str">
        <f>IF(H313="","",IF($D313="m",VLOOKUP(H313,'RW-&gt;SW'!$A$4:$G$44,5,TRUE),VLOOKUP(H313,'RW-&gt;SW'!$H$4:$N$44,5,TRUE)))</f>
        <v/>
      </c>
      <c r="P313" s="35" t="str">
        <f>IF(I313="","",IF($D313="m",VLOOKUP(I313,'RW-&gt;SW'!$A$4:$G$44,6,TRUE),VLOOKUP(I313,'RW-&gt;SW'!$H$4:$N$44,6,TRUE)))</f>
        <v/>
      </c>
      <c r="Q313" s="36" t="str">
        <f>IF(J313="","",IF($D313="m",VLOOKUP(J313,'RW-&gt;SW'!$A$4:$G$44,7,TRUE),VLOOKUP(J313,'RW-&gt;SW'!$H$4:$N$44,7,TRUE)))</f>
        <v/>
      </c>
      <c r="R313" s="40" t="str">
        <f t="shared" si="11"/>
        <v/>
      </c>
      <c r="S313" s="36" t="str">
        <f>IF(R313="","",VLOOKUP($R313,'RW-&gt;SW'!$P$3:$Q$46,2,TRUE))</f>
        <v/>
      </c>
      <c r="T313" s="89" t="str">
        <f>IF(ISERROR('Berechnung TYP'!Q309)=TRUE,"",'Berechnung TYP'!Q309)</f>
        <v/>
      </c>
      <c r="U313" s="35" t="str">
        <f>IF(ISERROR('Berechnung TYP'!G309)=TRUE,"",'Berechnung TYP'!G309)</f>
        <v/>
      </c>
      <c r="V313" s="35" t="str">
        <f>IF(ISERROR('Berechnung TYP'!H309)=TRUE,"",'Berechnung TYP'!H309)</f>
        <v/>
      </c>
      <c r="W313" s="36" t="str">
        <f>IF(ISERROR('Berechnung TYP'!I309)=TRUE,"",'Berechnung TYP'!I309)</f>
        <v/>
      </c>
      <c r="X313" s="70"/>
    </row>
    <row r="314" spans="1:24" x14ac:dyDescent="0.25">
      <c r="A314" s="45">
        <v>306</v>
      </c>
      <c r="B314" s="40" t="str">
        <f>IF(Urliste!B311&lt;&gt;0,Urliste!B311,"")</f>
        <v/>
      </c>
      <c r="C314" s="45" t="str">
        <f t="shared" si="12"/>
        <v/>
      </c>
      <c r="D314" s="45" t="str">
        <f>IF(Urliste!C311&lt;&gt;0,Urliste!C311,"")</f>
        <v/>
      </c>
      <c r="E314" s="40" t="str">
        <f>IF(OR(D314="m",D314="w"),Urliste!$D311+Urliste!$J311+Urliste!$P311+Urliste!$V311+Urliste!$AB311+Urliste!$AH311+Urliste!$AN311+Urliste!$AT311+Urliste!$AZ311+Urliste!$BF311,"")</f>
        <v/>
      </c>
      <c r="F314" s="35" t="str">
        <f>IF(OR(D314="m",D314="w"),Urliste!$E311+Urliste!$K311+Urliste!$Q311+Urliste!$W311+Urliste!$AC311+Urliste!$AI311+Urliste!$AO311+Urliste!$AU311+Urliste!$BA311+Urliste!$BG311,"")</f>
        <v/>
      </c>
      <c r="G314" s="35" t="str">
        <f>IF(OR(D314="m",D314="w"),Urliste!$F311+Urliste!$L311+Urliste!$R311+Urliste!$X311+Urliste!$AD311+Urliste!$AJ311+Urliste!$AP311+Urliste!$AV311+Urliste!$BB311+Urliste!$BH311,"")</f>
        <v/>
      </c>
      <c r="H314" s="35" t="str">
        <f>IF(OR(D314="m",D314="w"),Urliste!$G311+Urliste!$M311+Urliste!$S311+Urliste!$Y311+Urliste!$AE311+Urliste!$AK311+Urliste!$AQ311+Urliste!$AW311+Urliste!$BC311+Urliste!$BI311,"")</f>
        <v/>
      </c>
      <c r="I314" s="35" t="str">
        <f>IF(OR(D314="m",D314="w"),Urliste!$H311+Urliste!$N311+Urliste!$T311+Urliste!$Z311+Urliste!$AF311+Urliste!$AL311+Urliste!$AR311+Urliste!$AX311+Urliste!$BD311+Urliste!$BJ311,"")</f>
        <v/>
      </c>
      <c r="J314" s="36" t="str">
        <f>IF(OR(D314="m",D314="w"),Urliste!$I311+Urliste!$O311+Urliste!$U311+Urliste!$AA311+Urliste!$AG311+Urliste!$AM311+Urliste!$AS311+Urliste!$AY311+Urliste!$BE311+Urliste!$BK311,"")</f>
        <v/>
      </c>
      <c r="K314" s="35"/>
      <c r="L314" s="40" t="str">
        <f>IF(E314="","",IF($D314="m",VLOOKUP(E314,'RW-&gt;SW'!$A$4:$G$44,2,TRUE),VLOOKUP(E314,'RW-&gt;SW'!$H$4:$N$44,2,TRUE)))</f>
        <v/>
      </c>
      <c r="M314" s="35" t="str">
        <f>IF(F314="","",IF($D314="m",VLOOKUP(F314,'RW-&gt;SW'!$A$4:$G$44,3,TRUE),VLOOKUP(F314,'RW-&gt;SW'!$H$4:$N$44,3,TRUE)))</f>
        <v/>
      </c>
      <c r="N314" s="35" t="str">
        <f>IF(G314="","",IF($D314="m",VLOOKUP(G314,'RW-&gt;SW'!$A$4:$G$44,4,TRUE),VLOOKUP(G314,'RW-&gt;SW'!$H$4:$N$44,4,TRUE)))</f>
        <v/>
      </c>
      <c r="O314" s="35" t="str">
        <f>IF(H314="","",IF($D314="m",VLOOKUP(H314,'RW-&gt;SW'!$A$4:$G$44,5,TRUE),VLOOKUP(H314,'RW-&gt;SW'!$H$4:$N$44,5,TRUE)))</f>
        <v/>
      </c>
      <c r="P314" s="35" t="str">
        <f>IF(I314="","",IF($D314="m",VLOOKUP(I314,'RW-&gt;SW'!$A$4:$G$44,6,TRUE),VLOOKUP(I314,'RW-&gt;SW'!$H$4:$N$44,6,TRUE)))</f>
        <v/>
      </c>
      <c r="Q314" s="36" t="str">
        <f>IF(J314="","",IF($D314="m",VLOOKUP(J314,'RW-&gt;SW'!$A$4:$G$44,7,TRUE),VLOOKUP(J314,'RW-&gt;SW'!$H$4:$N$44,7,TRUE)))</f>
        <v/>
      </c>
      <c r="R314" s="40" t="str">
        <f t="shared" si="11"/>
        <v/>
      </c>
      <c r="S314" s="36" t="str">
        <f>IF(R314="","",VLOOKUP($R314,'RW-&gt;SW'!$P$3:$Q$46,2,TRUE))</f>
        <v/>
      </c>
      <c r="T314" s="89" t="str">
        <f>IF(ISERROR('Berechnung TYP'!Q310)=TRUE,"",'Berechnung TYP'!Q310)</f>
        <v/>
      </c>
      <c r="U314" s="35" t="str">
        <f>IF(ISERROR('Berechnung TYP'!G310)=TRUE,"",'Berechnung TYP'!G310)</f>
        <v/>
      </c>
      <c r="V314" s="35" t="str">
        <f>IF(ISERROR('Berechnung TYP'!H310)=TRUE,"",'Berechnung TYP'!H310)</f>
        <v/>
      </c>
      <c r="W314" s="36" t="str">
        <f>IF(ISERROR('Berechnung TYP'!I310)=TRUE,"",'Berechnung TYP'!I310)</f>
        <v/>
      </c>
      <c r="X314" s="70"/>
    </row>
    <row r="315" spans="1:24" x14ac:dyDescent="0.25">
      <c r="A315" s="45">
        <v>307</v>
      </c>
      <c r="B315" s="40" t="str">
        <f>IF(Urliste!B312&lt;&gt;0,Urliste!B312,"")</f>
        <v/>
      </c>
      <c r="C315" s="45" t="str">
        <f t="shared" si="12"/>
        <v/>
      </c>
      <c r="D315" s="45" t="str">
        <f>IF(Urliste!C312&lt;&gt;0,Urliste!C312,"")</f>
        <v/>
      </c>
      <c r="E315" s="40" t="str">
        <f>IF(OR(D315="m",D315="w"),Urliste!$D312+Urliste!$J312+Urliste!$P312+Urliste!$V312+Urliste!$AB312+Urliste!$AH312+Urliste!$AN312+Urliste!$AT312+Urliste!$AZ312+Urliste!$BF312,"")</f>
        <v/>
      </c>
      <c r="F315" s="35" t="str">
        <f>IF(OR(D315="m",D315="w"),Urliste!$E312+Urliste!$K312+Urliste!$Q312+Urliste!$W312+Urliste!$AC312+Urliste!$AI312+Urliste!$AO312+Urliste!$AU312+Urliste!$BA312+Urliste!$BG312,"")</f>
        <v/>
      </c>
      <c r="G315" s="35" t="str">
        <f>IF(OR(D315="m",D315="w"),Urliste!$F312+Urliste!$L312+Urliste!$R312+Urliste!$X312+Urliste!$AD312+Urliste!$AJ312+Urliste!$AP312+Urliste!$AV312+Urliste!$BB312+Urliste!$BH312,"")</f>
        <v/>
      </c>
      <c r="H315" s="35" t="str">
        <f>IF(OR(D315="m",D315="w"),Urliste!$G312+Urliste!$M312+Urliste!$S312+Urliste!$Y312+Urliste!$AE312+Urliste!$AK312+Urliste!$AQ312+Urliste!$AW312+Urliste!$BC312+Urliste!$BI312,"")</f>
        <v/>
      </c>
      <c r="I315" s="35" t="str">
        <f>IF(OR(D315="m",D315="w"),Urliste!$H312+Urliste!$N312+Urliste!$T312+Urliste!$Z312+Urliste!$AF312+Urliste!$AL312+Urliste!$AR312+Urliste!$AX312+Urliste!$BD312+Urliste!$BJ312,"")</f>
        <v/>
      </c>
      <c r="J315" s="36" t="str">
        <f>IF(OR(D315="m",D315="w"),Urliste!$I312+Urliste!$O312+Urliste!$U312+Urliste!$AA312+Urliste!$AG312+Urliste!$AM312+Urliste!$AS312+Urliste!$AY312+Urliste!$BE312+Urliste!$BK312,"")</f>
        <v/>
      </c>
      <c r="K315" s="35"/>
      <c r="L315" s="40" t="str">
        <f>IF(E315="","",IF($D315="m",VLOOKUP(E315,'RW-&gt;SW'!$A$4:$G$44,2,TRUE),VLOOKUP(E315,'RW-&gt;SW'!$H$4:$N$44,2,TRUE)))</f>
        <v/>
      </c>
      <c r="M315" s="35" t="str">
        <f>IF(F315="","",IF($D315="m",VLOOKUP(F315,'RW-&gt;SW'!$A$4:$G$44,3,TRUE),VLOOKUP(F315,'RW-&gt;SW'!$H$4:$N$44,3,TRUE)))</f>
        <v/>
      </c>
      <c r="N315" s="35" t="str">
        <f>IF(G315="","",IF($D315="m",VLOOKUP(G315,'RW-&gt;SW'!$A$4:$G$44,4,TRUE),VLOOKUP(G315,'RW-&gt;SW'!$H$4:$N$44,4,TRUE)))</f>
        <v/>
      </c>
      <c r="O315" s="35" t="str">
        <f>IF(H315="","",IF($D315="m",VLOOKUP(H315,'RW-&gt;SW'!$A$4:$G$44,5,TRUE),VLOOKUP(H315,'RW-&gt;SW'!$H$4:$N$44,5,TRUE)))</f>
        <v/>
      </c>
      <c r="P315" s="35" t="str">
        <f>IF(I315="","",IF($D315="m",VLOOKUP(I315,'RW-&gt;SW'!$A$4:$G$44,6,TRUE),VLOOKUP(I315,'RW-&gt;SW'!$H$4:$N$44,6,TRUE)))</f>
        <v/>
      </c>
      <c r="Q315" s="36" t="str">
        <f>IF(J315="","",IF($D315="m",VLOOKUP(J315,'RW-&gt;SW'!$A$4:$G$44,7,TRUE),VLOOKUP(J315,'RW-&gt;SW'!$H$4:$N$44,7,TRUE)))</f>
        <v/>
      </c>
      <c r="R315" s="40" t="str">
        <f t="shared" si="11"/>
        <v/>
      </c>
      <c r="S315" s="36" t="str">
        <f>IF(R315="","",VLOOKUP($R315,'RW-&gt;SW'!$P$3:$Q$46,2,TRUE))</f>
        <v/>
      </c>
      <c r="T315" s="89" t="str">
        <f>IF(ISERROR('Berechnung TYP'!Q311)=TRUE,"",'Berechnung TYP'!Q311)</f>
        <v/>
      </c>
      <c r="U315" s="35" t="str">
        <f>IF(ISERROR('Berechnung TYP'!G311)=TRUE,"",'Berechnung TYP'!G311)</f>
        <v/>
      </c>
      <c r="V315" s="35" t="str">
        <f>IF(ISERROR('Berechnung TYP'!H311)=TRUE,"",'Berechnung TYP'!H311)</f>
        <v/>
      </c>
      <c r="W315" s="36" t="str">
        <f>IF(ISERROR('Berechnung TYP'!I311)=TRUE,"",'Berechnung TYP'!I311)</f>
        <v/>
      </c>
      <c r="X315" s="70"/>
    </row>
    <row r="316" spans="1:24" x14ac:dyDescent="0.25">
      <c r="A316" s="45">
        <v>308</v>
      </c>
      <c r="B316" s="40" t="str">
        <f>IF(Urliste!B313&lt;&gt;0,Urliste!B313,"")</f>
        <v/>
      </c>
      <c r="C316" s="45" t="str">
        <f t="shared" si="12"/>
        <v/>
      </c>
      <c r="D316" s="45" t="str">
        <f>IF(Urliste!C313&lt;&gt;0,Urliste!C313,"")</f>
        <v/>
      </c>
      <c r="E316" s="40" t="str">
        <f>IF(OR(D316="m",D316="w"),Urliste!$D313+Urliste!$J313+Urliste!$P313+Urliste!$V313+Urliste!$AB313+Urliste!$AH313+Urliste!$AN313+Urliste!$AT313+Urliste!$AZ313+Urliste!$BF313,"")</f>
        <v/>
      </c>
      <c r="F316" s="35" t="str">
        <f>IF(OR(D316="m",D316="w"),Urliste!$E313+Urliste!$K313+Urliste!$Q313+Urliste!$W313+Urliste!$AC313+Urliste!$AI313+Urliste!$AO313+Urliste!$AU313+Urliste!$BA313+Urliste!$BG313,"")</f>
        <v/>
      </c>
      <c r="G316" s="35" t="str">
        <f>IF(OR(D316="m",D316="w"),Urliste!$F313+Urliste!$L313+Urliste!$R313+Urliste!$X313+Urliste!$AD313+Urliste!$AJ313+Urliste!$AP313+Urliste!$AV313+Urliste!$BB313+Urliste!$BH313,"")</f>
        <v/>
      </c>
      <c r="H316" s="35" t="str">
        <f>IF(OR(D316="m",D316="w"),Urliste!$G313+Urliste!$M313+Urliste!$S313+Urliste!$Y313+Urliste!$AE313+Urliste!$AK313+Urliste!$AQ313+Urliste!$AW313+Urliste!$BC313+Urliste!$BI313,"")</f>
        <v/>
      </c>
      <c r="I316" s="35" t="str">
        <f>IF(OR(D316="m",D316="w"),Urliste!$H313+Urliste!$N313+Urliste!$T313+Urliste!$Z313+Urliste!$AF313+Urliste!$AL313+Urliste!$AR313+Urliste!$AX313+Urliste!$BD313+Urliste!$BJ313,"")</f>
        <v/>
      </c>
      <c r="J316" s="36" t="str">
        <f>IF(OR(D316="m",D316="w"),Urliste!$I313+Urliste!$O313+Urliste!$U313+Urliste!$AA313+Urliste!$AG313+Urliste!$AM313+Urliste!$AS313+Urliste!$AY313+Urliste!$BE313+Urliste!$BK313,"")</f>
        <v/>
      </c>
      <c r="K316" s="35"/>
      <c r="L316" s="40" t="str">
        <f>IF(E316="","",IF($D316="m",VLOOKUP(E316,'RW-&gt;SW'!$A$4:$G$44,2,TRUE),VLOOKUP(E316,'RW-&gt;SW'!$H$4:$N$44,2,TRUE)))</f>
        <v/>
      </c>
      <c r="M316" s="35" t="str">
        <f>IF(F316="","",IF($D316="m",VLOOKUP(F316,'RW-&gt;SW'!$A$4:$G$44,3,TRUE),VLOOKUP(F316,'RW-&gt;SW'!$H$4:$N$44,3,TRUE)))</f>
        <v/>
      </c>
      <c r="N316" s="35" t="str">
        <f>IF(G316="","",IF($D316="m",VLOOKUP(G316,'RW-&gt;SW'!$A$4:$G$44,4,TRUE),VLOOKUP(G316,'RW-&gt;SW'!$H$4:$N$44,4,TRUE)))</f>
        <v/>
      </c>
      <c r="O316" s="35" t="str">
        <f>IF(H316="","",IF($D316="m",VLOOKUP(H316,'RW-&gt;SW'!$A$4:$G$44,5,TRUE),VLOOKUP(H316,'RW-&gt;SW'!$H$4:$N$44,5,TRUE)))</f>
        <v/>
      </c>
      <c r="P316" s="35" t="str">
        <f>IF(I316="","",IF($D316="m",VLOOKUP(I316,'RW-&gt;SW'!$A$4:$G$44,6,TRUE),VLOOKUP(I316,'RW-&gt;SW'!$H$4:$N$44,6,TRUE)))</f>
        <v/>
      </c>
      <c r="Q316" s="36" t="str">
        <f>IF(J316="","",IF($D316="m",VLOOKUP(J316,'RW-&gt;SW'!$A$4:$G$44,7,TRUE),VLOOKUP(J316,'RW-&gt;SW'!$H$4:$N$44,7,TRUE)))</f>
        <v/>
      </c>
      <c r="R316" s="40" t="str">
        <f t="shared" si="11"/>
        <v/>
      </c>
      <c r="S316" s="36" t="str">
        <f>IF(R316="","",VLOOKUP($R316,'RW-&gt;SW'!$P$3:$Q$46,2,TRUE))</f>
        <v/>
      </c>
      <c r="T316" s="89" t="str">
        <f>IF(ISERROR('Berechnung TYP'!Q312)=TRUE,"",'Berechnung TYP'!Q312)</f>
        <v/>
      </c>
      <c r="U316" s="35" t="str">
        <f>IF(ISERROR('Berechnung TYP'!G312)=TRUE,"",'Berechnung TYP'!G312)</f>
        <v/>
      </c>
      <c r="V316" s="35" t="str">
        <f>IF(ISERROR('Berechnung TYP'!H312)=TRUE,"",'Berechnung TYP'!H312)</f>
        <v/>
      </c>
      <c r="W316" s="36" t="str">
        <f>IF(ISERROR('Berechnung TYP'!I312)=TRUE,"",'Berechnung TYP'!I312)</f>
        <v/>
      </c>
      <c r="X316" s="70"/>
    </row>
    <row r="317" spans="1:24" x14ac:dyDescent="0.25">
      <c r="A317" s="45">
        <v>309</v>
      </c>
      <c r="B317" s="40" t="str">
        <f>IF(Urliste!B314&lt;&gt;0,Urliste!B314,"")</f>
        <v/>
      </c>
      <c r="C317" s="45" t="str">
        <f t="shared" si="12"/>
        <v/>
      </c>
      <c r="D317" s="45" t="str">
        <f>IF(Urliste!C314&lt;&gt;0,Urliste!C314,"")</f>
        <v/>
      </c>
      <c r="E317" s="40" t="str">
        <f>IF(OR(D317="m",D317="w"),Urliste!$D314+Urliste!$J314+Urliste!$P314+Urliste!$V314+Urliste!$AB314+Urliste!$AH314+Urliste!$AN314+Urliste!$AT314+Urliste!$AZ314+Urliste!$BF314,"")</f>
        <v/>
      </c>
      <c r="F317" s="35" t="str">
        <f>IF(OR(D317="m",D317="w"),Urliste!$E314+Urliste!$K314+Urliste!$Q314+Urliste!$W314+Urliste!$AC314+Urliste!$AI314+Urliste!$AO314+Urliste!$AU314+Urliste!$BA314+Urliste!$BG314,"")</f>
        <v/>
      </c>
      <c r="G317" s="35" t="str">
        <f>IF(OR(D317="m",D317="w"),Urliste!$F314+Urliste!$L314+Urliste!$R314+Urliste!$X314+Urliste!$AD314+Urliste!$AJ314+Urliste!$AP314+Urliste!$AV314+Urliste!$BB314+Urliste!$BH314,"")</f>
        <v/>
      </c>
      <c r="H317" s="35" t="str">
        <f>IF(OR(D317="m",D317="w"),Urliste!$G314+Urliste!$M314+Urliste!$S314+Urliste!$Y314+Urliste!$AE314+Urliste!$AK314+Urliste!$AQ314+Urliste!$AW314+Urliste!$BC314+Urliste!$BI314,"")</f>
        <v/>
      </c>
      <c r="I317" s="35" t="str">
        <f>IF(OR(D317="m",D317="w"),Urliste!$H314+Urliste!$N314+Urliste!$T314+Urliste!$Z314+Urliste!$AF314+Urliste!$AL314+Urliste!$AR314+Urliste!$AX314+Urliste!$BD314+Urliste!$BJ314,"")</f>
        <v/>
      </c>
      <c r="J317" s="36" t="str">
        <f>IF(OR(D317="m",D317="w"),Urliste!$I314+Urliste!$O314+Urliste!$U314+Urliste!$AA314+Urliste!$AG314+Urliste!$AM314+Urliste!$AS314+Urliste!$AY314+Urliste!$BE314+Urliste!$BK314,"")</f>
        <v/>
      </c>
      <c r="K317" s="35"/>
      <c r="L317" s="40" t="str">
        <f>IF(E317="","",IF($D317="m",VLOOKUP(E317,'RW-&gt;SW'!$A$4:$G$44,2,TRUE),VLOOKUP(E317,'RW-&gt;SW'!$H$4:$N$44,2,TRUE)))</f>
        <v/>
      </c>
      <c r="M317" s="35" t="str">
        <f>IF(F317="","",IF($D317="m",VLOOKUP(F317,'RW-&gt;SW'!$A$4:$G$44,3,TRUE),VLOOKUP(F317,'RW-&gt;SW'!$H$4:$N$44,3,TRUE)))</f>
        <v/>
      </c>
      <c r="N317" s="35" t="str">
        <f>IF(G317="","",IF($D317="m",VLOOKUP(G317,'RW-&gt;SW'!$A$4:$G$44,4,TRUE),VLOOKUP(G317,'RW-&gt;SW'!$H$4:$N$44,4,TRUE)))</f>
        <v/>
      </c>
      <c r="O317" s="35" t="str">
        <f>IF(H317="","",IF($D317="m",VLOOKUP(H317,'RW-&gt;SW'!$A$4:$G$44,5,TRUE),VLOOKUP(H317,'RW-&gt;SW'!$H$4:$N$44,5,TRUE)))</f>
        <v/>
      </c>
      <c r="P317" s="35" t="str">
        <f>IF(I317="","",IF($D317="m",VLOOKUP(I317,'RW-&gt;SW'!$A$4:$G$44,6,TRUE),VLOOKUP(I317,'RW-&gt;SW'!$H$4:$N$44,6,TRUE)))</f>
        <v/>
      </c>
      <c r="Q317" s="36" t="str">
        <f>IF(J317="","",IF($D317="m",VLOOKUP(J317,'RW-&gt;SW'!$A$4:$G$44,7,TRUE),VLOOKUP(J317,'RW-&gt;SW'!$H$4:$N$44,7,TRUE)))</f>
        <v/>
      </c>
      <c r="R317" s="40" t="str">
        <f t="shared" si="11"/>
        <v/>
      </c>
      <c r="S317" s="36" t="str">
        <f>IF(R317="","",VLOOKUP($R317,'RW-&gt;SW'!$P$3:$Q$46,2,TRUE))</f>
        <v/>
      </c>
      <c r="T317" s="89" t="str">
        <f>IF(ISERROR('Berechnung TYP'!Q313)=TRUE,"",'Berechnung TYP'!Q313)</f>
        <v/>
      </c>
      <c r="U317" s="35" t="str">
        <f>IF(ISERROR('Berechnung TYP'!G313)=TRUE,"",'Berechnung TYP'!G313)</f>
        <v/>
      </c>
      <c r="V317" s="35" t="str">
        <f>IF(ISERROR('Berechnung TYP'!H313)=TRUE,"",'Berechnung TYP'!H313)</f>
        <v/>
      </c>
      <c r="W317" s="36" t="str">
        <f>IF(ISERROR('Berechnung TYP'!I313)=TRUE,"",'Berechnung TYP'!I313)</f>
        <v/>
      </c>
      <c r="X317" s="70"/>
    </row>
    <row r="318" spans="1:24" x14ac:dyDescent="0.25">
      <c r="A318" s="45">
        <v>310</v>
      </c>
      <c r="B318" s="40" t="str">
        <f>IF(Urliste!B315&lt;&gt;0,Urliste!B315,"")</f>
        <v/>
      </c>
      <c r="C318" s="45" t="str">
        <f t="shared" si="12"/>
        <v/>
      </c>
      <c r="D318" s="45" t="str">
        <f>IF(Urliste!C315&lt;&gt;0,Urliste!C315,"")</f>
        <v/>
      </c>
      <c r="E318" s="40" t="str">
        <f>IF(OR(D318="m",D318="w"),Urliste!$D315+Urliste!$J315+Urliste!$P315+Urliste!$V315+Urliste!$AB315+Urliste!$AH315+Urliste!$AN315+Urliste!$AT315+Urliste!$AZ315+Urliste!$BF315,"")</f>
        <v/>
      </c>
      <c r="F318" s="35" t="str">
        <f>IF(OR(D318="m",D318="w"),Urliste!$E315+Urliste!$K315+Urliste!$Q315+Urliste!$W315+Urliste!$AC315+Urliste!$AI315+Urliste!$AO315+Urliste!$AU315+Urliste!$BA315+Urliste!$BG315,"")</f>
        <v/>
      </c>
      <c r="G318" s="35" t="str">
        <f>IF(OR(D318="m",D318="w"),Urliste!$F315+Urliste!$L315+Urliste!$R315+Urliste!$X315+Urliste!$AD315+Urliste!$AJ315+Urliste!$AP315+Urliste!$AV315+Urliste!$BB315+Urliste!$BH315,"")</f>
        <v/>
      </c>
      <c r="H318" s="35" t="str">
        <f>IF(OR(D318="m",D318="w"),Urliste!$G315+Urliste!$M315+Urliste!$S315+Urliste!$Y315+Urliste!$AE315+Urliste!$AK315+Urliste!$AQ315+Urliste!$AW315+Urliste!$BC315+Urliste!$BI315,"")</f>
        <v/>
      </c>
      <c r="I318" s="35" t="str">
        <f>IF(OR(D318="m",D318="w"),Urliste!$H315+Urliste!$N315+Urliste!$T315+Urliste!$Z315+Urliste!$AF315+Urliste!$AL315+Urliste!$AR315+Urliste!$AX315+Urliste!$BD315+Urliste!$BJ315,"")</f>
        <v/>
      </c>
      <c r="J318" s="36" t="str">
        <f>IF(OR(D318="m",D318="w"),Urliste!$I315+Urliste!$O315+Urliste!$U315+Urliste!$AA315+Urliste!$AG315+Urliste!$AM315+Urliste!$AS315+Urliste!$AY315+Urliste!$BE315+Urliste!$BK315,"")</f>
        <v/>
      </c>
      <c r="K318" s="35"/>
      <c r="L318" s="40" t="str">
        <f>IF(E318="","",IF($D318="m",VLOOKUP(E318,'RW-&gt;SW'!$A$4:$G$44,2,TRUE),VLOOKUP(E318,'RW-&gt;SW'!$H$4:$N$44,2,TRUE)))</f>
        <v/>
      </c>
      <c r="M318" s="35" t="str">
        <f>IF(F318="","",IF($D318="m",VLOOKUP(F318,'RW-&gt;SW'!$A$4:$G$44,3,TRUE),VLOOKUP(F318,'RW-&gt;SW'!$H$4:$N$44,3,TRUE)))</f>
        <v/>
      </c>
      <c r="N318" s="35" t="str">
        <f>IF(G318="","",IF($D318="m",VLOOKUP(G318,'RW-&gt;SW'!$A$4:$G$44,4,TRUE),VLOOKUP(G318,'RW-&gt;SW'!$H$4:$N$44,4,TRUE)))</f>
        <v/>
      </c>
      <c r="O318" s="35" t="str">
        <f>IF(H318="","",IF($D318="m",VLOOKUP(H318,'RW-&gt;SW'!$A$4:$G$44,5,TRUE),VLOOKUP(H318,'RW-&gt;SW'!$H$4:$N$44,5,TRUE)))</f>
        <v/>
      </c>
      <c r="P318" s="35" t="str">
        <f>IF(I318="","",IF($D318="m",VLOOKUP(I318,'RW-&gt;SW'!$A$4:$G$44,6,TRUE),VLOOKUP(I318,'RW-&gt;SW'!$H$4:$N$44,6,TRUE)))</f>
        <v/>
      </c>
      <c r="Q318" s="36" t="str">
        <f>IF(J318="","",IF($D318="m",VLOOKUP(J318,'RW-&gt;SW'!$A$4:$G$44,7,TRUE),VLOOKUP(J318,'RW-&gt;SW'!$H$4:$N$44,7,TRUE)))</f>
        <v/>
      </c>
      <c r="R318" s="40" t="str">
        <f t="shared" si="11"/>
        <v/>
      </c>
      <c r="S318" s="36" t="str">
        <f>IF(R318="","",VLOOKUP($R318,'RW-&gt;SW'!$P$3:$Q$46,2,TRUE))</f>
        <v/>
      </c>
      <c r="T318" s="89" t="str">
        <f>IF(ISERROR('Berechnung TYP'!Q314)=TRUE,"",'Berechnung TYP'!Q314)</f>
        <v/>
      </c>
      <c r="U318" s="35" t="str">
        <f>IF(ISERROR('Berechnung TYP'!G314)=TRUE,"",'Berechnung TYP'!G314)</f>
        <v/>
      </c>
      <c r="V318" s="35" t="str">
        <f>IF(ISERROR('Berechnung TYP'!H314)=TRUE,"",'Berechnung TYP'!H314)</f>
        <v/>
      </c>
      <c r="W318" s="36" t="str">
        <f>IF(ISERROR('Berechnung TYP'!I314)=TRUE,"",'Berechnung TYP'!I314)</f>
        <v/>
      </c>
      <c r="X318" s="70"/>
    </row>
    <row r="319" spans="1:24" x14ac:dyDescent="0.25">
      <c r="A319" s="45">
        <v>311</v>
      </c>
      <c r="B319" s="40" t="str">
        <f>IF(Urliste!B316&lt;&gt;0,Urliste!B316,"")</f>
        <v/>
      </c>
      <c r="C319" s="45" t="str">
        <f t="shared" si="12"/>
        <v/>
      </c>
      <c r="D319" s="45" t="str">
        <f>IF(Urliste!C316&lt;&gt;0,Urliste!C316,"")</f>
        <v/>
      </c>
      <c r="E319" s="40" t="str">
        <f>IF(OR(D319="m",D319="w"),Urliste!$D316+Urliste!$J316+Urliste!$P316+Urliste!$V316+Urliste!$AB316+Urliste!$AH316+Urliste!$AN316+Urliste!$AT316+Urliste!$AZ316+Urliste!$BF316,"")</f>
        <v/>
      </c>
      <c r="F319" s="35" t="str">
        <f>IF(OR(D319="m",D319="w"),Urliste!$E316+Urliste!$K316+Urliste!$Q316+Urliste!$W316+Urliste!$AC316+Urliste!$AI316+Urliste!$AO316+Urliste!$AU316+Urliste!$BA316+Urliste!$BG316,"")</f>
        <v/>
      </c>
      <c r="G319" s="35" t="str">
        <f>IF(OR(D319="m",D319="w"),Urliste!$F316+Urliste!$L316+Urliste!$R316+Urliste!$X316+Urliste!$AD316+Urliste!$AJ316+Urliste!$AP316+Urliste!$AV316+Urliste!$BB316+Urliste!$BH316,"")</f>
        <v/>
      </c>
      <c r="H319" s="35" t="str">
        <f>IF(OR(D319="m",D319="w"),Urliste!$G316+Urliste!$M316+Urliste!$S316+Urliste!$Y316+Urliste!$AE316+Urliste!$AK316+Urliste!$AQ316+Urliste!$AW316+Urliste!$BC316+Urliste!$BI316,"")</f>
        <v/>
      </c>
      <c r="I319" s="35" t="str">
        <f>IF(OR(D319="m",D319="w"),Urliste!$H316+Urliste!$N316+Urliste!$T316+Urliste!$Z316+Urliste!$AF316+Urliste!$AL316+Urliste!$AR316+Urliste!$AX316+Urliste!$BD316+Urliste!$BJ316,"")</f>
        <v/>
      </c>
      <c r="J319" s="36" t="str">
        <f>IF(OR(D319="m",D319="w"),Urliste!$I316+Urliste!$O316+Urliste!$U316+Urliste!$AA316+Urliste!$AG316+Urliste!$AM316+Urliste!$AS316+Urliste!$AY316+Urliste!$BE316+Urliste!$BK316,"")</f>
        <v/>
      </c>
      <c r="K319" s="35"/>
      <c r="L319" s="40" t="str">
        <f>IF(E319="","",IF($D319="m",VLOOKUP(E319,'RW-&gt;SW'!$A$4:$G$44,2,TRUE),VLOOKUP(E319,'RW-&gt;SW'!$H$4:$N$44,2,TRUE)))</f>
        <v/>
      </c>
      <c r="M319" s="35" t="str">
        <f>IF(F319="","",IF($D319="m",VLOOKUP(F319,'RW-&gt;SW'!$A$4:$G$44,3,TRUE),VLOOKUP(F319,'RW-&gt;SW'!$H$4:$N$44,3,TRUE)))</f>
        <v/>
      </c>
      <c r="N319" s="35" t="str">
        <f>IF(G319="","",IF($D319="m",VLOOKUP(G319,'RW-&gt;SW'!$A$4:$G$44,4,TRUE),VLOOKUP(G319,'RW-&gt;SW'!$H$4:$N$44,4,TRUE)))</f>
        <v/>
      </c>
      <c r="O319" s="35" t="str">
        <f>IF(H319="","",IF($D319="m",VLOOKUP(H319,'RW-&gt;SW'!$A$4:$G$44,5,TRUE),VLOOKUP(H319,'RW-&gt;SW'!$H$4:$N$44,5,TRUE)))</f>
        <v/>
      </c>
      <c r="P319" s="35" t="str">
        <f>IF(I319="","",IF($D319="m",VLOOKUP(I319,'RW-&gt;SW'!$A$4:$G$44,6,TRUE),VLOOKUP(I319,'RW-&gt;SW'!$H$4:$N$44,6,TRUE)))</f>
        <v/>
      </c>
      <c r="Q319" s="36" t="str">
        <f>IF(J319="","",IF($D319="m",VLOOKUP(J319,'RW-&gt;SW'!$A$4:$G$44,7,TRUE),VLOOKUP(J319,'RW-&gt;SW'!$H$4:$N$44,7,TRUE)))</f>
        <v/>
      </c>
      <c r="R319" s="40" t="str">
        <f t="shared" si="11"/>
        <v/>
      </c>
      <c r="S319" s="36" t="str">
        <f>IF(R319="","",VLOOKUP($R319,'RW-&gt;SW'!$P$3:$Q$46,2,TRUE))</f>
        <v/>
      </c>
      <c r="T319" s="89" t="str">
        <f>IF(ISERROR('Berechnung TYP'!Q315)=TRUE,"",'Berechnung TYP'!Q315)</f>
        <v/>
      </c>
      <c r="U319" s="35" t="str">
        <f>IF(ISERROR('Berechnung TYP'!G315)=TRUE,"",'Berechnung TYP'!G315)</f>
        <v/>
      </c>
      <c r="V319" s="35" t="str">
        <f>IF(ISERROR('Berechnung TYP'!H315)=TRUE,"",'Berechnung TYP'!H315)</f>
        <v/>
      </c>
      <c r="W319" s="36" t="str">
        <f>IF(ISERROR('Berechnung TYP'!I315)=TRUE,"",'Berechnung TYP'!I315)</f>
        <v/>
      </c>
      <c r="X319" s="70"/>
    </row>
    <row r="320" spans="1:24" x14ac:dyDescent="0.25">
      <c r="A320" s="45">
        <v>312</v>
      </c>
      <c r="B320" s="40" t="str">
        <f>IF(Urliste!B317&lt;&gt;0,Urliste!B317,"")</f>
        <v/>
      </c>
      <c r="C320" s="45" t="str">
        <f t="shared" si="12"/>
        <v/>
      </c>
      <c r="D320" s="45" t="str">
        <f>IF(Urliste!C317&lt;&gt;0,Urliste!C317,"")</f>
        <v/>
      </c>
      <c r="E320" s="40" t="str">
        <f>IF(OR(D320="m",D320="w"),Urliste!$D317+Urliste!$J317+Urliste!$P317+Urliste!$V317+Urliste!$AB317+Urliste!$AH317+Urliste!$AN317+Urliste!$AT317+Urliste!$AZ317+Urliste!$BF317,"")</f>
        <v/>
      </c>
      <c r="F320" s="35" t="str">
        <f>IF(OR(D320="m",D320="w"),Urliste!$E317+Urliste!$K317+Urliste!$Q317+Urliste!$W317+Urliste!$AC317+Urliste!$AI317+Urliste!$AO317+Urliste!$AU317+Urliste!$BA317+Urliste!$BG317,"")</f>
        <v/>
      </c>
      <c r="G320" s="35" t="str">
        <f>IF(OR(D320="m",D320="w"),Urliste!$F317+Urliste!$L317+Urliste!$R317+Urliste!$X317+Urliste!$AD317+Urliste!$AJ317+Urliste!$AP317+Urliste!$AV317+Urliste!$BB317+Urliste!$BH317,"")</f>
        <v/>
      </c>
      <c r="H320" s="35" t="str">
        <f>IF(OR(D320="m",D320="w"),Urliste!$G317+Urliste!$M317+Urliste!$S317+Urliste!$Y317+Urliste!$AE317+Urliste!$AK317+Urliste!$AQ317+Urliste!$AW317+Urliste!$BC317+Urliste!$BI317,"")</f>
        <v/>
      </c>
      <c r="I320" s="35" t="str">
        <f>IF(OR(D320="m",D320="w"),Urliste!$H317+Urliste!$N317+Urliste!$T317+Urliste!$Z317+Urliste!$AF317+Urliste!$AL317+Urliste!$AR317+Urliste!$AX317+Urliste!$BD317+Urliste!$BJ317,"")</f>
        <v/>
      </c>
      <c r="J320" s="36" t="str">
        <f>IF(OR(D320="m",D320="w"),Urliste!$I317+Urliste!$O317+Urliste!$U317+Urliste!$AA317+Urliste!$AG317+Urliste!$AM317+Urliste!$AS317+Urliste!$AY317+Urliste!$BE317+Urliste!$BK317,"")</f>
        <v/>
      </c>
      <c r="K320" s="35"/>
      <c r="L320" s="40" t="str">
        <f>IF(E320="","",IF($D320="m",VLOOKUP(E320,'RW-&gt;SW'!$A$4:$G$44,2,TRUE),VLOOKUP(E320,'RW-&gt;SW'!$H$4:$N$44,2,TRUE)))</f>
        <v/>
      </c>
      <c r="M320" s="35" t="str">
        <f>IF(F320="","",IF($D320="m",VLOOKUP(F320,'RW-&gt;SW'!$A$4:$G$44,3,TRUE),VLOOKUP(F320,'RW-&gt;SW'!$H$4:$N$44,3,TRUE)))</f>
        <v/>
      </c>
      <c r="N320" s="35" t="str">
        <f>IF(G320="","",IF($D320="m",VLOOKUP(G320,'RW-&gt;SW'!$A$4:$G$44,4,TRUE),VLOOKUP(G320,'RW-&gt;SW'!$H$4:$N$44,4,TRUE)))</f>
        <v/>
      </c>
      <c r="O320" s="35" t="str">
        <f>IF(H320="","",IF($D320="m",VLOOKUP(H320,'RW-&gt;SW'!$A$4:$G$44,5,TRUE),VLOOKUP(H320,'RW-&gt;SW'!$H$4:$N$44,5,TRUE)))</f>
        <v/>
      </c>
      <c r="P320" s="35" t="str">
        <f>IF(I320="","",IF($D320="m",VLOOKUP(I320,'RW-&gt;SW'!$A$4:$G$44,6,TRUE),VLOOKUP(I320,'RW-&gt;SW'!$H$4:$N$44,6,TRUE)))</f>
        <v/>
      </c>
      <c r="Q320" s="36" t="str">
        <f>IF(J320="","",IF($D320="m",VLOOKUP(J320,'RW-&gt;SW'!$A$4:$G$44,7,TRUE),VLOOKUP(J320,'RW-&gt;SW'!$H$4:$N$44,7,TRUE)))</f>
        <v/>
      </c>
      <c r="R320" s="40" t="str">
        <f t="shared" si="11"/>
        <v/>
      </c>
      <c r="S320" s="36" t="str">
        <f>IF(R320="","",VLOOKUP($R320,'RW-&gt;SW'!$P$3:$Q$46,2,TRUE))</f>
        <v/>
      </c>
      <c r="T320" s="89" t="str">
        <f>IF(ISERROR('Berechnung TYP'!Q316)=TRUE,"",'Berechnung TYP'!Q316)</f>
        <v/>
      </c>
      <c r="U320" s="35" t="str">
        <f>IF(ISERROR('Berechnung TYP'!G316)=TRUE,"",'Berechnung TYP'!G316)</f>
        <v/>
      </c>
      <c r="V320" s="35" t="str">
        <f>IF(ISERROR('Berechnung TYP'!H316)=TRUE,"",'Berechnung TYP'!H316)</f>
        <v/>
      </c>
      <c r="W320" s="36" t="str">
        <f>IF(ISERROR('Berechnung TYP'!I316)=TRUE,"",'Berechnung TYP'!I316)</f>
        <v/>
      </c>
      <c r="X320" s="70"/>
    </row>
    <row r="321" spans="1:24" x14ac:dyDescent="0.25">
      <c r="A321" s="45">
        <v>313</v>
      </c>
      <c r="B321" s="40" t="str">
        <f>IF(Urliste!B318&lt;&gt;0,Urliste!B318,"")</f>
        <v/>
      </c>
      <c r="C321" s="45" t="str">
        <f t="shared" si="12"/>
        <v/>
      </c>
      <c r="D321" s="45" t="str">
        <f>IF(Urliste!C318&lt;&gt;0,Urliste!C318,"")</f>
        <v/>
      </c>
      <c r="E321" s="40" t="str">
        <f>IF(OR(D321="m",D321="w"),Urliste!$D318+Urliste!$J318+Urliste!$P318+Urliste!$V318+Urliste!$AB318+Urliste!$AH318+Urliste!$AN318+Urliste!$AT318+Urliste!$AZ318+Urliste!$BF318,"")</f>
        <v/>
      </c>
      <c r="F321" s="35" t="str">
        <f>IF(OR(D321="m",D321="w"),Urliste!$E318+Urliste!$K318+Urliste!$Q318+Urliste!$W318+Urliste!$AC318+Urliste!$AI318+Urliste!$AO318+Urliste!$AU318+Urliste!$BA318+Urliste!$BG318,"")</f>
        <v/>
      </c>
      <c r="G321" s="35" t="str">
        <f>IF(OR(D321="m",D321="w"),Urliste!$F318+Urliste!$L318+Urliste!$R318+Urliste!$X318+Urliste!$AD318+Urliste!$AJ318+Urliste!$AP318+Urliste!$AV318+Urliste!$BB318+Urliste!$BH318,"")</f>
        <v/>
      </c>
      <c r="H321" s="35" t="str">
        <f>IF(OR(D321="m",D321="w"),Urliste!$G318+Urliste!$M318+Urliste!$S318+Urliste!$Y318+Urliste!$AE318+Urliste!$AK318+Urliste!$AQ318+Urliste!$AW318+Urliste!$BC318+Urliste!$BI318,"")</f>
        <v/>
      </c>
      <c r="I321" s="35" t="str">
        <f>IF(OR(D321="m",D321="w"),Urliste!$H318+Urliste!$N318+Urliste!$T318+Urliste!$Z318+Urliste!$AF318+Urliste!$AL318+Urliste!$AR318+Urliste!$AX318+Urliste!$BD318+Urliste!$BJ318,"")</f>
        <v/>
      </c>
      <c r="J321" s="36" t="str">
        <f>IF(OR(D321="m",D321="w"),Urliste!$I318+Urliste!$O318+Urliste!$U318+Urliste!$AA318+Urliste!$AG318+Urliste!$AM318+Urliste!$AS318+Urliste!$AY318+Urliste!$BE318+Urliste!$BK318,"")</f>
        <v/>
      </c>
      <c r="K321" s="35"/>
      <c r="L321" s="40" t="str">
        <f>IF(E321="","",IF($D321="m",VLOOKUP(E321,'RW-&gt;SW'!$A$4:$G$44,2,TRUE),VLOOKUP(E321,'RW-&gt;SW'!$H$4:$N$44,2,TRUE)))</f>
        <v/>
      </c>
      <c r="M321" s="35" t="str">
        <f>IF(F321="","",IF($D321="m",VLOOKUP(F321,'RW-&gt;SW'!$A$4:$G$44,3,TRUE),VLOOKUP(F321,'RW-&gt;SW'!$H$4:$N$44,3,TRUE)))</f>
        <v/>
      </c>
      <c r="N321" s="35" t="str">
        <f>IF(G321="","",IF($D321="m",VLOOKUP(G321,'RW-&gt;SW'!$A$4:$G$44,4,TRUE),VLOOKUP(G321,'RW-&gt;SW'!$H$4:$N$44,4,TRUE)))</f>
        <v/>
      </c>
      <c r="O321" s="35" t="str">
        <f>IF(H321="","",IF($D321="m",VLOOKUP(H321,'RW-&gt;SW'!$A$4:$G$44,5,TRUE),VLOOKUP(H321,'RW-&gt;SW'!$H$4:$N$44,5,TRUE)))</f>
        <v/>
      </c>
      <c r="P321" s="35" t="str">
        <f>IF(I321="","",IF($D321="m",VLOOKUP(I321,'RW-&gt;SW'!$A$4:$G$44,6,TRUE),VLOOKUP(I321,'RW-&gt;SW'!$H$4:$N$44,6,TRUE)))</f>
        <v/>
      </c>
      <c r="Q321" s="36" t="str">
        <f>IF(J321="","",IF($D321="m",VLOOKUP(J321,'RW-&gt;SW'!$A$4:$G$44,7,TRUE),VLOOKUP(J321,'RW-&gt;SW'!$H$4:$N$44,7,TRUE)))</f>
        <v/>
      </c>
      <c r="R321" s="40" t="str">
        <f t="shared" si="11"/>
        <v/>
      </c>
      <c r="S321" s="36" t="str">
        <f>IF(R321="","",VLOOKUP($R321,'RW-&gt;SW'!$P$3:$Q$46,2,TRUE))</f>
        <v/>
      </c>
      <c r="T321" s="89" t="str">
        <f>IF(ISERROR('Berechnung TYP'!Q317)=TRUE,"",'Berechnung TYP'!Q317)</f>
        <v/>
      </c>
      <c r="U321" s="35" t="str">
        <f>IF(ISERROR('Berechnung TYP'!G317)=TRUE,"",'Berechnung TYP'!G317)</f>
        <v/>
      </c>
      <c r="V321" s="35" t="str">
        <f>IF(ISERROR('Berechnung TYP'!H317)=TRUE,"",'Berechnung TYP'!H317)</f>
        <v/>
      </c>
      <c r="W321" s="36" t="str">
        <f>IF(ISERROR('Berechnung TYP'!I317)=TRUE,"",'Berechnung TYP'!I317)</f>
        <v/>
      </c>
      <c r="X321" s="70"/>
    </row>
    <row r="322" spans="1:24" x14ac:dyDescent="0.25">
      <c r="A322" s="45">
        <v>314</v>
      </c>
      <c r="B322" s="40" t="str">
        <f>IF(Urliste!B319&lt;&gt;0,Urliste!B319,"")</f>
        <v/>
      </c>
      <c r="C322" s="45" t="str">
        <f t="shared" si="12"/>
        <v/>
      </c>
      <c r="D322" s="45" t="str">
        <f>IF(Urliste!C319&lt;&gt;0,Urliste!C319,"")</f>
        <v/>
      </c>
      <c r="E322" s="40" t="str">
        <f>IF(OR(D322="m",D322="w"),Urliste!$D319+Urliste!$J319+Urliste!$P319+Urliste!$V319+Urliste!$AB319+Urliste!$AH319+Urliste!$AN319+Urliste!$AT319+Urliste!$AZ319+Urliste!$BF319,"")</f>
        <v/>
      </c>
      <c r="F322" s="35" t="str">
        <f>IF(OR(D322="m",D322="w"),Urliste!$E319+Urliste!$K319+Urliste!$Q319+Urliste!$W319+Urliste!$AC319+Urliste!$AI319+Urliste!$AO319+Urliste!$AU319+Urliste!$BA319+Urliste!$BG319,"")</f>
        <v/>
      </c>
      <c r="G322" s="35" t="str">
        <f>IF(OR(D322="m",D322="w"),Urliste!$F319+Urliste!$L319+Urliste!$R319+Urliste!$X319+Urliste!$AD319+Urliste!$AJ319+Urliste!$AP319+Urliste!$AV319+Urliste!$BB319+Urliste!$BH319,"")</f>
        <v/>
      </c>
      <c r="H322" s="35" t="str">
        <f>IF(OR(D322="m",D322="w"),Urliste!$G319+Urliste!$M319+Urliste!$S319+Urliste!$Y319+Urliste!$AE319+Urliste!$AK319+Urliste!$AQ319+Urliste!$AW319+Urliste!$BC319+Urliste!$BI319,"")</f>
        <v/>
      </c>
      <c r="I322" s="35" t="str">
        <f>IF(OR(D322="m",D322="w"),Urliste!$H319+Urliste!$N319+Urliste!$T319+Urliste!$Z319+Urliste!$AF319+Urliste!$AL319+Urliste!$AR319+Urliste!$AX319+Urliste!$BD319+Urliste!$BJ319,"")</f>
        <v/>
      </c>
      <c r="J322" s="36" t="str">
        <f>IF(OR(D322="m",D322="w"),Urliste!$I319+Urliste!$O319+Urliste!$U319+Urliste!$AA319+Urliste!$AG319+Urliste!$AM319+Urliste!$AS319+Urliste!$AY319+Urliste!$BE319+Urliste!$BK319,"")</f>
        <v/>
      </c>
      <c r="K322" s="35"/>
      <c r="L322" s="40" t="str">
        <f>IF(E322="","",IF($D322="m",VLOOKUP(E322,'RW-&gt;SW'!$A$4:$G$44,2,TRUE),VLOOKUP(E322,'RW-&gt;SW'!$H$4:$N$44,2,TRUE)))</f>
        <v/>
      </c>
      <c r="M322" s="35" t="str">
        <f>IF(F322="","",IF($D322="m",VLOOKUP(F322,'RW-&gt;SW'!$A$4:$G$44,3,TRUE),VLOOKUP(F322,'RW-&gt;SW'!$H$4:$N$44,3,TRUE)))</f>
        <v/>
      </c>
      <c r="N322" s="35" t="str">
        <f>IF(G322="","",IF($D322="m",VLOOKUP(G322,'RW-&gt;SW'!$A$4:$G$44,4,TRUE),VLOOKUP(G322,'RW-&gt;SW'!$H$4:$N$44,4,TRUE)))</f>
        <v/>
      </c>
      <c r="O322" s="35" t="str">
        <f>IF(H322="","",IF($D322="m",VLOOKUP(H322,'RW-&gt;SW'!$A$4:$G$44,5,TRUE),VLOOKUP(H322,'RW-&gt;SW'!$H$4:$N$44,5,TRUE)))</f>
        <v/>
      </c>
      <c r="P322" s="35" t="str">
        <f>IF(I322="","",IF($D322="m",VLOOKUP(I322,'RW-&gt;SW'!$A$4:$G$44,6,TRUE),VLOOKUP(I322,'RW-&gt;SW'!$H$4:$N$44,6,TRUE)))</f>
        <v/>
      </c>
      <c r="Q322" s="36" t="str">
        <f>IF(J322="","",IF($D322="m",VLOOKUP(J322,'RW-&gt;SW'!$A$4:$G$44,7,TRUE),VLOOKUP(J322,'RW-&gt;SW'!$H$4:$N$44,7,TRUE)))</f>
        <v/>
      </c>
      <c r="R322" s="40" t="str">
        <f t="shared" si="11"/>
        <v/>
      </c>
      <c r="S322" s="36" t="str">
        <f>IF(R322="","",VLOOKUP($R322,'RW-&gt;SW'!$P$3:$Q$46,2,TRUE))</f>
        <v/>
      </c>
      <c r="T322" s="89" t="str">
        <f>IF(ISERROR('Berechnung TYP'!Q318)=TRUE,"",'Berechnung TYP'!Q318)</f>
        <v/>
      </c>
      <c r="U322" s="35" t="str">
        <f>IF(ISERROR('Berechnung TYP'!G318)=TRUE,"",'Berechnung TYP'!G318)</f>
        <v/>
      </c>
      <c r="V322" s="35" t="str">
        <f>IF(ISERROR('Berechnung TYP'!H318)=TRUE,"",'Berechnung TYP'!H318)</f>
        <v/>
      </c>
      <c r="W322" s="36" t="str">
        <f>IF(ISERROR('Berechnung TYP'!I318)=TRUE,"",'Berechnung TYP'!I318)</f>
        <v/>
      </c>
      <c r="X322" s="70"/>
    </row>
    <row r="323" spans="1:24" x14ac:dyDescent="0.25">
      <c r="A323" s="45">
        <v>315</v>
      </c>
      <c r="B323" s="40" t="str">
        <f>IF(Urliste!B320&lt;&gt;0,Urliste!B320,"")</f>
        <v/>
      </c>
      <c r="C323" s="45" t="str">
        <f t="shared" si="12"/>
        <v/>
      </c>
      <c r="D323" s="45" t="str">
        <f>IF(Urliste!C320&lt;&gt;0,Urliste!C320,"")</f>
        <v/>
      </c>
      <c r="E323" s="40" t="str">
        <f>IF(OR(D323="m",D323="w"),Urliste!$D320+Urliste!$J320+Urliste!$P320+Urliste!$V320+Urliste!$AB320+Urliste!$AH320+Urliste!$AN320+Urliste!$AT320+Urliste!$AZ320+Urliste!$BF320,"")</f>
        <v/>
      </c>
      <c r="F323" s="35" t="str">
        <f>IF(OR(D323="m",D323="w"),Urliste!$E320+Urliste!$K320+Urliste!$Q320+Urliste!$W320+Urliste!$AC320+Urliste!$AI320+Urliste!$AO320+Urliste!$AU320+Urliste!$BA320+Urliste!$BG320,"")</f>
        <v/>
      </c>
      <c r="G323" s="35" t="str">
        <f>IF(OR(D323="m",D323="w"),Urliste!$F320+Urliste!$L320+Urliste!$R320+Urliste!$X320+Urliste!$AD320+Urliste!$AJ320+Urliste!$AP320+Urliste!$AV320+Urliste!$BB320+Urliste!$BH320,"")</f>
        <v/>
      </c>
      <c r="H323" s="35" t="str">
        <f>IF(OR(D323="m",D323="w"),Urliste!$G320+Urliste!$M320+Urliste!$S320+Urliste!$Y320+Urliste!$AE320+Urliste!$AK320+Urliste!$AQ320+Urliste!$AW320+Urliste!$BC320+Urliste!$BI320,"")</f>
        <v/>
      </c>
      <c r="I323" s="35" t="str">
        <f>IF(OR(D323="m",D323="w"),Urliste!$H320+Urliste!$N320+Urliste!$T320+Urliste!$Z320+Urliste!$AF320+Urliste!$AL320+Urliste!$AR320+Urliste!$AX320+Urliste!$BD320+Urliste!$BJ320,"")</f>
        <v/>
      </c>
      <c r="J323" s="36" t="str">
        <f>IF(OR(D323="m",D323="w"),Urliste!$I320+Urliste!$O320+Urliste!$U320+Urliste!$AA320+Urliste!$AG320+Urliste!$AM320+Urliste!$AS320+Urliste!$AY320+Urliste!$BE320+Urliste!$BK320,"")</f>
        <v/>
      </c>
      <c r="K323" s="35"/>
      <c r="L323" s="40" t="str">
        <f>IF(E323="","",IF($D323="m",VLOOKUP(E323,'RW-&gt;SW'!$A$4:$G$44,2,TRUE),VLOOKUP(E323,'RW-&gt;SW'!$H$4:$N$44,2,TRUE)))</f>
        <v/>
      </c>
      <c r="M323" s="35" t="str">
        <f>IF(F323="","",IF($D323="m",VLOOKUP(F323,'RW-&gt;SW'!$A$4:$G$44,3,TRUE),VLOOKUP(F323,'RW-&gt;SW'!$H$4:$N$44,3,TRUE)))</f>
        <v/>
      </c>
      <c r="N323" s="35" t="str">
        <f>IF(G323="","",IF($D323="m",VLOOKUP(G323,'RW-&gt;SW'!$A$4:$G$44,4,TRUE),VLOOKUP(G323,'RW-&gt;SW'!$H$4:$N$44,4,TRUE)))</f>
        <v/>
      </c>
      <c r="O323" s="35" t="str">
        <f>IF(H323="","",IF($D323="m",VLOOKUP(H323,'RW-&gt;SW'!$A$4:$G$44,5,TRUE),VLOOKUP(H323,'RW-&gt;SW'!$H$4:$N$44,5,TRUE)))</f>
        <v/>
      </c>
      <c r="P323" s="35" t="str">
        <f>IF(I323="","",IF($D323="m",VLOOKUP(I323,'RW-&gt;SW'!$A$4:$G$44,6,TRUE),VLOOKUP(I323,'RW-&gt;SW'!$H$4:$N$44,6,TRUE)))</f>
        <v/>
      </c>
      <c r="Q323" s="36" t="str">
        <f>IF(J323="","",IF($D323="m",VLOOKUP(J323,'RW-&gt;SW'!$A$4:$G$44,7,TRUE),VLOOKUP(J323,'RW-&gt;SW'!$H$4:$N$44,7,TRUE)))</f>
        <v/>
      </c>
      <c r="R323" s="40" t="str">
        <f t="shared" si="11"/>
        <v/>
      </c>
      <c r="S323" s="36" t="str">
        <f>IF(R323="","",VLOOKUP($R323,'RW-&gt;SW'!$P$3:$Q$46,2,TRUE))</f>
        <v/>
      </c>
      <c r="T323" s="89" t="str">
        <f>IF(ISERROR('Berechnung TYP'!Q319)=TRUE,"",'Berechnung TYP'!Q319)</f>
        <v/>
      </c>
      <c r="U323" s="35" t="str">
        <f>IF(ISERROR('Berechnung TYP'!G319)=TRUE,"",'Berechnung TYP'!G319)</f>
        <v/>
      </c>
      <c r="V323" s="35" t="str">
        <f>IF(ISERROR('Berechnung TYP'!H319)=TRUE,"",'Berechnung TYP'!H319)</f>
        <v/>
      </c>
      <c r="W323" s="36" t="str">
        <f>IF(ISERROR('Berechnung TYP'!I319)=TRUE,"",'Berechnung TYP'!I319)</f>
        <v/>
      </c>
      <c r="X323" s="70"/>
    </row>
    <row r="324" spans="1:24" x14ac:dyDescent="0.25">
      <c r="A324" s="45">
        <v>316</v>
      </c>
      <c r="B324" s="40" t="str">
        <f>IF(Urliste!B321&lt;&gt;0,Urliste!B321,"")</f>
        <v/>
      </c>
      <c r="C324" s="45" t="str">
        <f t="shared" si="12"/>
        <v/>
      </c>
      <c r="D324" s="45" t="str">
        <f>IF(Urliste!C321&lt;&gt;0,Urliste!C321,"")</f>
        <v/>
      </c>
      <c r="E324" s="40" t="str">
        <f>IF(OR(D324="m",D324="w"),Urliste!$D321+Urliste!$J321+Urliste!$P321+Urliste!$V321+Urliste!$AB321+Urliste!$AH321+Urliste!$AN321+Urliste!$AT321+Urliste!$AZ321+Urliste!$BF321,"")</f>
        <v/>
      </c>
      <c r="F324" s="35" t="str">
        <f>IF(OR(D324="m",D324="w"),Urliste!$E321+Urliste!$K321+Urliste!$Q321+Urliste!$W321+Urliste!$AC321+Urliste!$AI321+Urliste!$AO321+Urliste!$AU321+Urliste!$BA321+Urliste!$BG321,"")</f>
        <v/>
      </c>
      <c r="G324" s="35" t="str">
        <f>IF(OR(D324="m",D324="w"),Urliste!$F321+Urliste!$L321+Urliste!$R321+Urliste!$X321+Urliste!$AD321+Urliste!$AJ321+Urliste!$AP321+Urliste!$AV321+Urliste!$BB321+Urliste!$BH321,"")</f>
        <v/>
      </c>
      <c r="H324" s="35" t="str">
        <f>IF(OR(D324="m",D324="w"),Urliste!$G321+Urliste!$M321+Urliste!$S321+Urliste!$Y321+Urliste!$AE321+Urliste!$AK321+Urliste!$AQ321+Urliste!$AW321+Urliste!$BC321+Urliste!$BI321,"")</f>
        <v/>
      </c>
      <c r="I324" s="35" t="str">
        <f>IF(OR(D324="m",D324="w"),Urliste!$H321+Urliste!$N321+Urliste!$T321+Urliste!$Z321+Urliste!$AF321+Urliste!$AL321+Urliste!$AR321+Urliste!$AX321+Urliste!$BD321+Urliste!$BJ321,"")</f>
        <v/>
      </c>
      <c r="J324" s="36" t="str">
        <f>IF(OR(D324="m",D324="w"),Urliste!$I321+Urliste!$O321+Urliste!$U321+Urliste!$AA321+Urliste!$AG321+Urliste!$AM321+Urliste!$AS321+Urliste!$AY321+Urliste!$BE321+Urliste!$BK321,"")</f>
        <v/>
      </c>
      <c r="K324" s="35"/>
      <c r="L324" s="40" t="str">
        <f>IF(E324="","",IF($D324="m",VLOOKUP(E324,'RW-&gt;SW'!$A$4:$G$44,2,TRUE),VLOOKUP(E324,'RW-&gt;SW'!$H$4:$N$44,2,TRUE)))</f>
        <v/>
      </c>
      <c r="M324" s="35" t="str">
        <f>IF(F324="","",IF($D324="m",VLOOKUP(F324,'RW-&gt;SW'!$A$4:$G$44,3,TRUE),VLOOKUP(F324,'RW-&gt;SW'!$H$4:$N$44,3,TRUE)))</f>
        <v/>
      </c>
      <c r="N324" s="35" t="str">
        <f>IF(G324="","",IF($D324="m",VLOOKUP(G324,'RW-&gt;SW'!$A$4:$G$44,4,TRUE),VLOOKUP(G324,'RW-&gt;SW'!$H$4:$N$44,4,TRUE)))</f>
        <v/>
      </c>
      <c r="O324" s="35" t="str">
        <f>IF(H324="","",IF($D324="m",VLOOKUP(H324,'RW-&gt;SW'!$A$4:$G$44,5,TRUE),VLOOKUP(H324,'RW-&gt;SW'!$H$4:$N$44,5,TRUE)))</f>
        <v/>
      </c>
      <c r="P324" s="35" t="str">
        <f>IF(I324="","",IF($D324="m",VLOOKUP(I324,'RW-&gt;SW'!$A$4:$G$44,6,TRUE),VLOOKUP(I324,'RW-&gt;SW'!$H$4:$N$44,6,TRUE)))</f>
        <v/>
      </c>
      <c r="Q324" s="36" t="str">
        <f>IF(J324="","",IF($D324="m",VLOOKUP(J324,'RW-&gt;SW'!$A$4:$G$44,7,TRUE),VLOOKUP(J324,'RW-&gt;SW'!$H$4:$N$44,7,TRUE)))</f>
        <v/>
      </c>
      <c r="R324" s="40" t="str">
        <f t="shared" si="11"/>
        <v/>
      </c>
      <c r="S324" s="36" t="str">
        <f>IF(R324="","",VLOOKUP($R324,'RW-&gt;SW'!$P$3:$Q$46,2,TRUE))</f>
        <v/>
      </c>
      <c r="T324" s="89" t="str">
        <f>IF(ISERROR('Berechnung TYP'!Q320)=TRUE,"",'Berechnung TYP'!Q320)</f>
        <v/>
      </c>
      <c r="U324" s="35" t="str">
        <f>IF(ISERROR('Berechnung TYP'!G320)=TRUE,"",'Berechnung TYP'!G320)</f>
        <v/>
      </c>
      <c r="V324" s="35" t="str">
        <f>IF(ISERROR('Berechnung TYP'!H320)=TRUE,"",'Berechnung TYP'!H320)</f>
        <v/>
      </c>
      <c r="W324" s="36" t="str">
        <f>IF(ISERROR('Berechnung TYP'!I320)=TRUE,"",'Berechnung TYP'!I320)</f>
        <v/>
      </c>
      <c r="X324" s="70"/>
    </row>
    <row r="325" spans="1:24" x14ac:dyDescent="0.25">
      <c r="A325" s="45">
        <v>317</v>
      </c>
      <c r="B325" s="40" t="str">
        <f>IF(Urliste!B322&lt;&gt;0,Urliste!B322,"")</f>
        <v/>
      </c>
      <c r="C325" s="45" t="str">
        <f t="shared" si="12"/>
        <v/>
      </c>
      <c r="D325" s="45" t="str">
        <f>IF(Urliste!C322&lt;&gt;0,Urliste!C322,"")</f>
        <v/>
      </c>
      <c r="E325" s="40" t="str">
        <f>IF(OR(D325="m",D325="w"),Urliste!$D322+Urliste!$J322+Urliste!$P322+Urliste!$V322+Urliste!$AB322+Urliste!$AH322+Urliste!$AN322+Urliste!$AT322+Urliste!$AZ322+Urliste!$BF322,"")</f>
        <v/>
      </c>
      <c r="F325" s="35" t="str">
        <f>IF(OR(D325="m",D325="w"),Urliste!$E322+Urliste!$K322+Urliste!$Q322+Urliste!$W322+Urliste!$AC322+Urliste!$AI322+Urliste!$AO322+Urliste!$AU322+Urliste!$BA322+Urliste!$BG322,"")</f>
        <v/>
      </c>
      <c r="G325" s="35" t="str">
        <f>IF(OR(D325="m",D325="w"),Urliste!$F322+Urliste!$L322+Urliste!$R322+Urliste!$X322+Urliste!$AD322+Urliste!$AJ322+Urliste!$AP322+Urliste!$AV322+Urliste!$BB322+Urliste!$BH322,"")</f>
        <v/>
      </c>
      <c r="H325" s="35" t="str">
        <f>IF(OR(D325="m",D325="w"),Urliste!$G322+Urliste!$M322+Urliste!$S322+Urliste!$Y322+Urliste!$AE322+Urliste!$AK322+Urliste!$AQ322+Urliste!$AW322+Urliste!$BC322+Urliste!$BI322,"")</f>
        <v/>
      </c>
      <c r="I325" s="35" t="str">
        <f>IF(OR(D325="m",D325="w"),Urliste!$H322+Urliste!$N322+Urliste!$T322+Urliste!$Z322+Urliste!$AF322+Urliste!$AL322+Urliste!$AR322+Urliste!$AX322+Urliste!$BD322+Urliste!$BJ322,"")</f>
        <v/>
      </c>
      <c r="J325" s="36" t="str">
        <f>IF(OR(D325="m",D325="w"),Urliste!$I322+Urliste!$O322+Urliste!$U322+Urliste!$AA322+Urliste!$AG322+Urliste!$AM322+Urliste!$AS322+Urliste!$AY322+Urliste!$BE322+Urliste!$BK322,"")</f>
        <v/>
      </c>
      <c r="K325" s="35"/>
      <c r="L325" s="40" t="str">
        <f>IF(E325="","",IF($D325="m",VLOOKUP(E325,'RW-&gt;SW'!$A$4:$G$44,2,TRUE),VLOOKUP(E325,'RW-&gt;SW'!$H$4:$N$44,2,TRUE)))</f>
        <v/>
      </c>
      <c r="M325" s="35" t="str">
        <f>IF(F325="","",IF($D325="m",VLOOKUP(F325,'RW-&gt;SW'!$A$4:$G$44,3,TRUE),VLOOKUP(F325,'RW-&gt;SW'!$H$4:$N$44,3,TRUE)))</f>
        <v/>
      </c>
      <c r="N325" s="35" t="str">
        <f>IF(G325="","",IF($D325="m",VLOOKUP(G325,'RW-&gt;SW'!$A$4:$G$44,4,TRUE),VLOOKUP(G325,'RW-&gt;SW'!$H$4:$N$44,4,TRUE)))</f>
        <v/>
      </c>
      <c r="O325" s="35" t="str">
        <f>IF(H325="","",IF($D325="m",VLOOKUP(H325,'RW-&gt;SW'!$A$4:$G$44,5,TRUE),VLOOKUP(H325,'RW-&gt;SW'!$H$4:$N$44,5,TRUE)))</f>
        <v/>
      </c>
      <c r="P325" s="35" t="str">
        <f>IF(I325="","",IF($D325="m",VLOOKUP(I325,'RW-&gt;SW'!$A$4:$G$44,6,TRUE),VLOOKUP(I325,'RW-&gt;SW'!$H$4:$N$44,6,TRUE)))</f>
        <v/>
      </c>
      <c r="Q325" s="36" t="str">
        <f>IF(J325="","",IF($D325="m",VLOOKUP(J325,'RW-&gt;SW'!$A$4:$G$44,7,TRUE),VLOOKUP(J325,'RW-&gt;SW'!$H$4:$N$44,7,TRUE)))</f>
        <v/>
      </c>
      <c r="R325" s="40" t="str">
        <f t="shared" si="11"/>
        <v/>
      </c>
      <c r="S325" s="36" t="str">
        <f>IF(R325="","",VLOOKUP($R325,'RW-&gt;SW'!$P$3:$Q$46,2,TRUE))</f>
        <v/>
      </c>
      <c r="T325" s="89" t="str">
        <f>IF(ISERROR('Berechnung TYP'!Q321)=TRUE,"",'Berechnung TYP'!Q321)</f>
        <v/>
      </c>
      <c r="U325" s="35" t="str">
        <f>IF(ISERROR('Berechnung TYP'!G321)=TRUE,"",'Berechnung TYP'!G321)</f>
        <v/>
      </c>
      <c r="V325" s="35" t="str">
        <f>IF(ISERROR('Berechnung TYP'!H321)=TRUE,"",'Berechnung TYP'!H321)</f>
        <v/>
      </c>
      <c r="W325" s="36" t="str">
        <f>IF(ISERROR('Berechnung TYP'!I321)=TRUE,"",'Berechnung TYP'!I321)</f>
        <v/>
      </c>
      <c r="X325" s="70"/>
    </row>
    <row r="326" spans="1:24" x14ac:dyDescent="0.25">
      <c r="A326" s="45">
        <v>318</v>
      </c>
      <c r="B326" s="40" t="str">
        <f>IF(Urliste!B323&lt;&gt;0,Urliste!B323,"")</f>
        <v/>
      </c>
      <c r="C326" s="45" t="str">
        <f t="shared" si="12"/>
        <v/>
      </c>
      <c r="D326" s="45" t="str">
        <f>IF(Urliste!C323&lt;&gt;0,Urliste!C323,"")</f>
        <v/>
      </c>
      <c r="E326" s="40" t="str">
        <f>IF(OR(D326="m",D326="w"),Urliste!$D323+Urliste!$J323+Urliste!$P323+Urliste!$V323+Urliste!$AB323+Urliste!$AH323+Urliste!$AN323+Urliste!$AT323+Urliste!$AZ323+Urliste!$BF323,"")</f>
        <v/>
      </c>
      <c r="F326" s="35" t="str">
        <f>IF(OR(D326="m",D326="w"),Urliste!$E323+Urliste!$K323+Urliste!$Q323+Urliste!$W323+Urliste!$AC323+Urliste!$AI323+Urliste!$AO323+Urliste!$AU323+Urliste!$BA323+Urliste!$BG323,"")</f>
        <v/>
      </c>
      <c r="G326" s="35" t="str">
        <f>IF(OR(D326="m",D326="w"),Urliste!$F323+Urliste!$L323+Urliste!$R323+Urliste!$X323+Urliste!$AD323+Urliste!$AJ323+Urliste!$AP323+Urliste!$AV323+Urliste!$BB323+Urliste!$BH323,"")</f>
        <v/>
      </c>
      <c r="H326" s="35" t="str">
        <f>IF(OR(D326="m",D326="w"),Urliste!$G323+Urliste!$M323+Urliste!$S323+Urliste!$Y323+Urliste!$AE323+Urliste!$AK323+Urliste!$AQ323+Urliste!$AW323+Urliste!$BC323+Urliste!$BI323,"")</f>
        <v/>
      </c>
      <c r="I326" s="35" t="str">
        <f>IF(OR(D326="m",D326="w"),Urliste!$H323+Urliste!$N323+Urliste!$T323+Urliste!$Z323+Urliste!$AF323+Urliste!$AL323+Urliste!$AR323+Urliste!$AX323+Urliste!$BD323+Urliste!$BJ323,"")</f>
        <v/>
      </c>
      <c r="J326" s="36" t="str">
        <f>IF(OR(D326="m",D326="w"),Urliste!$I323+Urliste!$O323+Urliste!$U323+Urliste!$AA323+Urliste!$AG323+Urliste!$AM323+Urliste!$AS323+Urliste!$AY323+Urliste!$BE323+Urliste!$BK323,"")</f>
        <v/>
      </c>
      <c r="K326" s="35"/>
      <c r="L326" s="40" t="str">
        <f>IF(E326="","",IF($D326="m",VLOOKUP(E326,'RW-&gt;SW'!$A$4:$G$44,2,TRUE),VLOOKUP(E326,'RW-&gt;SW'!$H$4:$N$44,2,TRUE)))</f>
        <v/>
      </c>
      <c r="M326" s="35" t="str">
        <f>IF(F326="","",IF($D326="m",VLOOKUP(F326,'RW-&gt;SW'!$A$4:$G$44,3,TRUE),VLOOKUP(F326,'RW-&gt;SW'!$H$4:$N$44,3,TRUE)))</f>
        <v/>
      </c>
      <c r="N326" s="35" t="str">
        <f>IF(G326="","",IF($D326="m",VLOOKUP(G326,'RW-&gt;SW'!$A$4:$G$44,4,TRUE),VLOOKUP(G326,'RW-&gt;SW'!$H$4:$N$44,4,TRUE)))</f>
        <v/>
      </c>
      <c r="O326" s="35" t="str">
        <f>IF(H326="","",IF($D326="m",VLOOKUP(H326,'RW-&gt;SW'!$A$4:$G$44,5,TRUE),VLOOKUP(H326,'RW-&gt;SW'!$H$4:$N$44,5,TRUE)))</f>
        <v/>
      </c>
      <c r="P326" s="35" t="str">
        <f>IF(I326="","",IF($D326="m",VLOOKUP(I326,'RW-&gt;SW'!$A$4:$G$44,6,TRUE),VLOOKUP(I326,'RW-&gt;SW'!$H$4:$N$44,6,TRUE)))</f>
        <v/>
      </c>
      <c r="Q326" s="36" t="str">
        <f>IF(J326="","",IF($D326="m",VLOOKUP(J326,'RW-&gt;SW'!$A$4:$G$44,7,TRUE),VLOOKUP(J326,'RW-&gt;SW'!$H$4:$N$44,7,TRUE)))</f>
        <v/>
      </c>
      <c r="R326" s="40" t="str">
        <f t="shared" si="11"/>
        <v/>
      </c>
      <c r="S326" s="36" t="str">
        <f>IF(R326="","",VLOOKUP($R326,'RW-&gt;SW'!$P$3:$Q$46,2,TRUE))</f>
        <v/>
      </c>
      <c r="T326" s="89" t="str">
        <f>IF(ISERROR('Berechnung TYP'!Q322)=TRUE,"",'Berechnung TYP'!Q322)</f>
        <v/>
      </c>
      <c r="U326" s="35" t="str">
        <f>IF(ISERROR('Berechnung TYP'!G322)=TRUE,"",'Berechnung TYP'!G322)</f>
        <v/>
      </c>
      <c r="V326" s="35" t="str">
        <f>IF(ISERROR('Berechnung TYP'!H322)=TRUE,"",'Berechnung TYP'!H322)</f>
        <v/>
      </c>
      <c r="W326" s="36" t="str">
        <f>IF(ISERROR('Berechnung TYP'!I322)=TRUE,"",'Berechnung TYP'!I322)</f>
        <v/>
      </c>
      <c r="X326" s="70"/>
    </row>
    <row r="327" spans="1:24" x14ac:dyDescent="0.25">
      <c r="A327" s="45">
        <v>319</v>
      </c>
      <c r="B327" s="40" t="str">
        <f>IF(Urliste!B324&lt;&gt;0,Urliste!B324,"")</f>
        <v/>
      </c>
      <c r="C327" s="45" t="str">
        <f t="shared" si="12"/>
        <v/>
      </c>
      <c r="D327" s="45" t="str">
        <f>IF(Urliste!C324&lt;&gt;0,Urliste!C324,"")</f>
        <v/>
      </c>
      <c r="E327" s="40" t="str">
        <f>IF(OR(D327="m",D327="w"),Urliste!$D324+Urliste!$J324+Urliste!$P324+Urliste!$V324+Urliste!$AB324+Urliste!$AH324+Urliste!$AN324+Urliste!$AT324+Urliste!$AZ324+Urliste!$BF324,"")</f>
        <v/>
      </c>
      <c r="F327" s="35" t="str">
        <f>IF(OR(D327="m",D327="w"),Urliste!$E324+Urliste!$K324+Urliste!$Q324+Urliste!$W324+Urliste!$AC324+Urliste!$AI324+Urliste!$AO324+Urliste!$AU324+Urliste!$BA324+Urliste!$BG324,"")</f>
        <v/>
      </c>
      <c r="G327" s="35" t="str">
        <f>IF(OR(D327="m",D327="w"),Urliste!$F324+Urliste!$L324+Urliste!$R324+Urliste!$X324+Urliste!$AD324+Urliste!$AJ324+Urliste!$AP324+Urliste!$AV324+Urliste!$BB324+Urliste!$BH324,"")</f>
        <v/>
      </c>
      <c r="H327" s="35" t="str">
        <f>IF(OR(D327="m",D327="w"),Urliste!$G324+Urliste!$M324+Urliste!$S324+Urliste!$Y324+Urliste!$AE324+Urliste!$AK324+Urliste!$AQ324+Urliste!$AW324+Urliste!$BC324+Urliste!$BI324,"")</f>
        <v/>
      </c>
      <c r="I327" s="35" t="str">
        <f>IF(OR(D327="m",D327="w"),Urliste!$H324+Urliste!$N324+Urliste!$T324+Urliste!$Z324+Urliste!$AF324+Urliste!$AL324+Urliste!$AR324+Urliste!$AX324+Urliste!$BD324+Urliste!$BJ324,"")</f>
        <v/>
      </c>
      <c r="J327" s="36" t="str">
        <f>IF(OR(D327="m",D327="w"),Urliste!$I324+Urliste!$O324+Urliste!$U324+Urliste!$AA324+Urliste!$AG324+Urliste!$AM324+Urliste!$AS324+Urliste!$AY324+Urliste!$BE324+Urliste!$BK324,"")</f>
        <v/>
      </c>
      <c r="K327" s="35"/>
      <c r="L327" s="40" t="str">
        <f>IF(E327="","",IF($D327="m",VLOOKUP(E327,'RW-&gt;SW'!$A$4:$G$44,2,TRUE),VLOOKUP(E327,'RW-&gt;SW'!$H$4:$N$44,2,TRUE)))</f>
        <v/>
      </c>
      <c r="M327" s="35" t="str">
        <f>IF(F327="","",IF($D327="m",VLOOKUP(F327,'RW-&gt;SW'!$A$4:$G$44,3,TRUE),VLOOKUP(F327,'RW-&gt;SW'!$H$4:$N$44,3,TRUE)))</f>
        <v/>
      </c>
      <c r="N327" s="35" t="str">
        <f>IF(G327="","",IF($D327="m",VLOOKUP(G327,'RW-&gt;SW'!$A$4:$G$44,4,TRUE),VLOOKUP(G327,'RW-&gt;SW'!$H$4:$N$44,4,TRUE)))</f>
        <v/>
      </c>
      <c r="O327" s="35" t="str">
        <f>IF(H327="","",IF($D327="m",VLOOKUP(H327,'RW-&gt;SW'!$A$4:$G$44,5,TRUE),VLOOKUP(H327,'RW-&gt;SW'!$H$4:$N$44,5,TRUE)))</f>
        <v/>
      </c>
      <c r="P327" s="35" t="str">
        <f>IF(I327="","",IF($D327="m",VLOOKUP(I327,'RW-&gt;SW'!$A$4:$G$44,6,TRUE),VLOOKUP(I327,'RW-&gt;SW'!$H$4:$N$44,6,TRUE)))</f>
        <v/>
      </c>
      <c r="Q327" s="36" t="str">
        <f>IF(J327="","",IF($D327="m",VLOOKUP(J327,'RW-&gt;SW'!$A$4:$G$44,7,TRUE),VLOOKUP(J327,'RW-&gt;SW'!$H$4:$N$44,7,TRUE)))</f>
        <v/>
      </c>
      <c r="R327" s="40" t="str">
        <f t="shared" si="11"/>
        <v/>
      </c>
      <c r="S327" s="36" t="str">
        <f>IF(R327="","",VLOOKUP($R327,'RW-&gt;SW'!$P$3:$Q$46,2,TRUE))</f>
        <v/>
      </c>
      <c r="T327" s="89" t="str">
        <f>IF(ISERROR('Berechnung TYP'!Q323)=TRUE,"",'Berechnung TYP'!Q323)</f>
        <v/>
      </c>
      <c r="U327" s="35" t="str">
        <f>IF(ISERROR('Berechnung TYP'!G323)=TRUE,"",'Berechnung TYP'!G323)</f>
        <v/>
      </c>
      <c r="V327" s="35" t="str">
        <f>IF(ISERROR('Berechnung TYP'!H323)=TRUE,"",'Berechnung TYP'!H323)</f>
        <v/>
      </c>
      <c r="W327" s="36" t="str">
        <f>IF(ISERROR('Berechnung TYP'!I323)=TRUE,"",'Berechnung TYP'!I323)</f>
        <v/>
      </c>
      <c r="X327" s="70"/>
    </row>
    <row r="328" spans="1:24" x14ac:dyDescent="0.25">
      <c r="A328" s="45">
        <v>320</v>
      </c>
      <c r="B328" s="40" t="str">
        <f>IF(Urliste!B325&lt;&gt;0,Urliste!B325,"")</f>
        <v/>
      </c>
      <c r="C328" s="45" t="str">
        <f t="shared" si="12"/>
        <v/>
      </c>
      <c r="D328" s="45" t="str">
        <f>IF(Urliste!C325&lt;&gt;0,Urliste!C325,"")</f>
        <v/>
      </c>
      <c r="E328" s="40" t="str">
        <f>IF(OR(D328="m",D328="w"),Urliste!$D325+Urliste!$J325+Urliste!$P325+Urliste!$V325+Urliste!$AB325+Urliste!$AH325+Urliste!$AN325+Urliste!$AT325+Urliste!$AZ325+Urliste!$BF325,"")</f>
        <v/>
      </c>
      <c r="F328" s="35" t="str">
        <f>IF(OR(D328="m",D328="w"),Urliste!$E325+Urliste!$K325+Urliste!$Q325+Urliste!$W325+Urliste!$AC325+Urliste!$AI325+Urliste!$AO325+Urliste!$AU325+Urliste!$BA325+Urliste!$BG325,"")</f>
        <v/>
      </c>
      <c r="G328" s="35" t="str">
        <f>IF(OR(D328="m",D328="w"),Urliste!$F325+Urliste!$L325+Urliste!$R325+Urliste!$X325+Urliste!$AD325+Urliste!$AJ325+Urliste!$AP325+Urliste!$AV325+Urliste!$BB325+Urliste!$BH325,"")</f>
        <v/>
      </c>
      <c r="H328" s="35" t="str">
        <f>IF(OR(D328="m",D328="w"),Urliste!$G325+Urliste!$M325+Urliste!$S325+Urliste!$Y325+Urliste!$AE325+Urliste!$AK325+Urliste!$AQ325+Urliste!$AW325+Urliste!$BC325+Urliste!$BI325,"")</f>
        <v/>
      </c>
      <c r="I328" s="35" t="str">
        <f>IF(OR(D328="m",D328="w"),Urliste!$H325+Urliste!$N325+Urliste!$T325+Urliste!$Z325+Urliste!$AF325+Urliste!$AL325+Urliste!$AR325+Urliste!$AX325+Urliste!$BD325+Urliste!$BJ325,"")</f>
        <v/>
      </c>
      <c r="J328" s="36" t="str">
        <f>IF(OR(D328="m",D328="w"),Urliste!$I325+Urliste!$O325+Urliste!$U325+Urliste!$AA325+Urliste!$AG325+Urliste!$AM325+Urliste!$AS325+Urliste!$AY325+Urliste!$BE325+Urliste!$BK325,"")</f>
        <v/>
      </c>
      <c r="K328" s="35"/>
      <c r="L328" s="40" t="str">
        <f>IF(E328="","",IF($D328="m",VLOOKUP(E328,'RW-&gt;SW'!$A$4:$G$44,2,TRUE),VLOOKUP(E328,'RW-&gt;SW'!$H$4:$N$44,2,TRUE)))</f>
        <v/>
      </c>
      <c r="M328" s="35" t="str">
        <f>IF(F328="","",IF($D328="m",VLOOKUP(F328,'RW-&gt;SW'!$A$4:$G$44,3,TRUE),VLOOKUP(F328,'RW-&gt;SW'!$H$4:$N$44,3,TRUE)))</f>
        <v/>
      </c>
      <c r="N328" s="35" t="str">
        <f>IF(G328="","",IF($D328="m",VLOOKUP(G328,'RW-&gt;SW'!$A$4:$G$44,4,TRUE),VLOOKUP(G328,'RW-&gt;SW'!$H$4:$N$44,4,TRUE)))</f>
        <v/>
      </c>
      <c r="O328" s="35" t="str">
        <f>IF(H328="","",IF($D328="m",VLOOKUP(H328,'RW-&gt;SW'!$A$4:$G$44,5,TRUE),VLOOKUP(H328,'RW-&gt;SW'!$H$4:$N$44,5,TRUE)))</f>
        <v/>
      </c>
      <c r="P328" s="35" t="str">
        <f>IF(I328="","",IF($D328="m",VLOOKUP(I328,'RW-&gt;SW'!$A$4:$G$44,6,TRUE),VLOOKUP(I328,'RW-&gt;SW'!$H$4:$N$44,6,TRUE)))</f>
        <v/>
      </c>
      <c r="Q328" s="36" t="str">
        <f>IF(J328="","",IF($D328="m",VLOOKUP(J328,'RW-&gt;SW'!$A$4:$G$44,7,TRUE),VLOOKUP(J328,'RW-&gt;SW'!$H$4:$N$44,7,TRUE)))</f>
        <v/>
      </c>
      <c r="R328" s="40" t="str">
        <f t="shared" ref="R328:R391" si="13">IF(E328="","",MAX(E328:J328)-MIN(E328:J328))</f>
        <v/>
      </c>
      <c r="S328" s="36" t="str">
        <f>IF(R328="","",VLOOKUP($R328,'RW-&gt;SW'!$P$3:$Q$46,2,TRUE))</f>
        <v/>
      </c>
      <c r="T328" s="89" t="str">
        <f>IF(ISERROR('Berechnung TYP'!Q324)=TRUE,"",'Berechnung TYP'!Q324)</f>
        <v/>
      </c>
      <c r="U328" s="35" t="str">
        <f>IF(ISERROR('Berechnung TYP'!G324)=TRUE,"",'Berechnung TYP'!G324)</f>
        <v/>
      </c>
      <c r="V328" s="35" t="str">
        <f>IF(ISERROR('Berechnung TYP'!H324)=TRUE,"",'Berechnung TYP'!H324)</f>
        <v/>
      </c>
      <c r="W328" s="36" t="str">
        <f>IF(ISERROR('Berechnung TYP'!I324)=TRUE,"",'Berechnung TYP'!I324)</f>
        <v/>
      </c>
      <c r="X328" s="70"/>
    </row>
    <row r="329" spans="1:24" x14ac:dyDescent="0.25">
      <c r="A329" s="45">
        <v>321</v>
      </c>
      <c r="B329" s="40" t="str">
        <f>IF(Urliste!B326&lt;&gt;0,Urliste!B326,"")</f>
        <v/>
      </c>
      <c r="C329" s="45" t="str">
        <f t="shared" ref="C329:C392" si="14">IF(B329="","",A329&amp;"/"&amp;D329&amp;"/"&amp;$B$1)</f>
        <v/>
      </c>
      <c r="D329" s="45" t="str">
        <f>IF(Urliste!C326&lt;&gt;0,Urliste!C326,"")</f>
        <v/>
      </c>
      <c r="E329" s="40" t="str">
        <f>IF(OR(D329="m",D329="w"),Urliste!$D326+Urliste!$J326+Urliste!$P326+Urliste!$V326+Urliste!$AB326+Urliste!$AH326+Urliste!$AN326+Urliste!$AT326+Urliste!$AZ326+Urliste!$BF326,"")</f>
        <v/>
      </c>
      <c r="F329" s="35" t="str">
        <f>IF(OR(D329="m",D329="w"),Urliste!$E326+Urliste!$K326+Urliste!$Q326+Urliste!$W326+Urliste!$AC326+Urliste!$AI326+Urliste!$AO326+Urliste!$AU326+Urliste!$BA326+Urliste!$BG326,"")</f>
        <v/>
      </c>
      <c r="G329" s="35" t="str">
        <f>IF(OR(D329="m",D329="w"),Urliste!$F326+Urliste!$L326+Urliste!$R326+Urliste!$X326+Urliste!$AD326+Urliste!$AJ326+Urliste!$AP326+Urliste!$AV326+Urliste!$BB326+Urliste!$BH326,"")</f>
        <v/>
      </c>
      <c r="H329" s="35" t="str">
        <f>IF(OR(D329="m",D329="w"),Urliste!$G326+Urliste!$M326+Urliste!$S326+Urliste!$Y326+Urliste!$AE326+Urliste!$AK326+Urliste!$AQ326+Urliste!$AW326+Urliste!$BC326+Urliste!$BI326,"")</f>
        <v/>
      </c>
      <c r="I329" s="35" t="str">
        <f>IF(OR(D329="m",D329="w"),Urliste!$H326+Urliste!$N326+Urliste!$T326+Urliste!$Z326+Urliste!$AF326+Urliste!$AL326+Urliste!$AR326+Urliste!$AX326+Urliste!$BD326+Urliste!$BJ326,"")</f>
        <v/>
      </c>
      <c r="J329" s="36" t="str">
        <f>IF(OR(D329="m",D329="w"),Urliste!$I326+Urliste!$O326+Urliste!$U326+Urliste!$AA326+Urliste!$AG326+Urliste!$AM326+Urliste!$AS326+Urliste!$AY326+Urliste!$BE326+Urliste!$BK326,"")</f>
        <v/>
      </c>
      <c r="K329" s="35"/>
      <c r="L329" s="40" t="str">
        <f>IF(E329="","",IF($D329="m",VLOOKUP(E329,'RW-&gt;SW'!$A$4:$G$44,2,TRUE),VLOOKUP(E329,'RW-&gt;SW'!$H$4:$N$44,2,TRUE)))</f>
        <v/>
      </c>
      <c r="M329" s="35" t="str">
        <f>IF(F329="","",IF($D329="m",VLOOKUP(F329,'RW-&gt;SW'!$A$4:$G$44,3,TRUE),VLOOKUP(F329,'RW-&gt;SW'!$H$4:$N$44,3,TRUE)))</f>
        <v/>
      </c>
      <c r="N329" s="35" t="str">
        <f>IF(G329="","",IF($D329="m",VLOOKUP(G329,'RW-&gt;SW'!$A$4:$G$44,4,TRUE),VLOOKUP(G329,'RW-&gt;SW'!$H$4:$N$44,4,TRUE)))</f>
        <v/>
      </c>
      <c r="O329" s="35" t="str">
        <f>IF(H329="","",IF($D329="m",VLOOKUP(H329,'RW-&gt;SW'!$A$4:$G$44,5,TRUE),VLOOKUP(H329,'RW-&gt;SW'!$H$4:$N$44,5,TRUE)))</f>
        <v/>
      </c>
      <c r="P329" s="35" t="str">
        <f>IF(I329="","",IF($D329="m",VLOOKUP(I329,'RW-&gt;SW'!$A$4:$G$44,6,TRUE),VLOOKUP(I329,'RW-&gt;SW'!$H$4:$N$44,6,TRUE)))</f>
        <v/>
      </c>
      <c r="Q329" s="36" t="str">
        <f>IF(J329="","",IF($D329="m",VLOOKUP(J329,'RW-&gt;SW'!$A$4:$G$44,7,TRUE),VLOOKUP(J329,'RW-&gt;SW'!$H$4:$N$44,7,TRUE)))</f>
        <v/>
      </c>
      <c r="R329" s="40" t="str">
        <f t="shared" si="13"/>
        <v/>
      </c>
      <c r="S329" s="36" t="str">
        <f>IF(R329="","",VLOOKUP($R329,'RW-&gt;SW'!$P$3:$Q$46,2,TRUE))</f>
        <v/>
      </c>
      <c r="T329" s="89" t="str">
        <f>IF(ISERROR('Berechnung TYP'!Q325)=TRUE,"",'Berechnung TYP'!Q325)</f>
        <v/>
      </c>
      <c r="U329" s="35" t="str">
        <f>IF(ISERROR('Berechnung TYP'!G325)=TRUE,"",'Berechnung TYP'!G325)</f>
        <v/>
      </c>
      <c r="V329" s="35" t="str">
        <f>IF(ISERROR('Berechnung TYP'!H325)=TRUE,"",'Berechnung TYP'!H325)</f>
        <v/>
      </c>
      <c r="W329" s="36" t="str">
        <f>IF(ISERROR('Berechnung TYP'!I325)=TRUE,"",'Berechnung TYP'!I325)</f>
        <v/>
      </c>
      <c r="X329" s="70"/>
    </row>
    <row r="330" spans="1:24" x14ac:dyDescent="0.25">
      <c r="A330" s="45">
        <v>322</v>
      </c>
      <c r="B330" s="40" t="str">
        <f>IF(Urliste!B327&lt;&gt;0,Urliste!B327,"")</f>
        <v/>
      </c>
      <c r="C330" s="45" t="str">
        <f t="shared" si="14"/>
        <v/>
      </c>
      <c r="D330" s="45" t="str">
        <f>IF(Urliste!C327&lt;&gt;0,Urliste!C327,"")</f>
        <v/>
      </c>
      <c r="E330" s="40" t="str">
        <f>IF(OR(D330="m",D330="w"),Urliste!$D327+Urliste!$J327+Urliste!$P327+Urliste!$V327+Urliste!$AB327+Urliste!$AH327+Urliste!$AN327+Urliste!$AT327+Urliste!$AZ327+Urliste!$BF327,"")</f>
        <v/>
      </c>
      <c r="F330" s="35" t="str">
        <f>IF(OR(D330="m",D330="w"),Urliste!$E327+Urliste!$K327+Urliste!$Q327+Urliste!$W327+Urliste!$AC327+Urliste!$AI327+Urliste!$AO327+Urliste!$AU327+Urliste!$BA327+Urliste!$BG327,"")</f>
        <v/>
      </c>
      <c r="G330" s="35" t="str">
        <f>IF(OR(D330="m",D330="w"),Urliste!$F327+Urliste!$L327+Urliste!$R327+Urliste!$X327+Urliste!$AD327+Urliste!$AJ327+Urliste!$AP327+Urliste!$AV327+Urliste!$BB327+Urliste!$BH327,"")</f>
        <v/>
      </c>
      <c r="H330" s="35" t="str">
        <f>IF(OR(D330="m",D330="w"),Urliste!$G327+Urliste!$M327+Urliste!$S327+Urliste!$Y327+Urliste!$AE327+Urliste!$AK327+Urliste!$AQ327+Urliste!$AW327+Urliste!$BC327+Urliste!$BI327,"")</f>
        <v/>
      </c>
      <c r="I330" s="35" t="str">
        <f>IF(OR(D330="m",D330="w"),Urliste!$H327+Urliste!$N327+Urliste!$T327+Urliste!$Z327+Urliste!$AF327+Urliste!$AL327+Urliste!$AR327+Urliste!$AX327+Urliste!$BD327+Urliste!$BJ327,"")</f>
        <v/>
      </c>
      <c r="J330" s="36" t="str">
        <f>IF(OR(D330="m",D330="w"),Urliste!$I327+Urliste!$O327+Urliste!$U327+Urliste!$AA327+Urliste!$AG327+Urliste!$AM327+Urliste!$AS327+Urliste!$AY327+Urliste!$BE327+Urliste!$BK327,"")</f>
        <v/>
      </c>
      <c r="K330" s="35"/>
      <c r="L330" s="40" t="str">
        <f>IF(E330="","",IF($D330="m",VLOOKUP(E330,'RW-&gt;SW'!$A$4:$G$44,2,TRUE),VLOOKUP(E330,'RW-&gt;SW'!$H$4:$N$44,2,TRUE)))</f>
        <v/>
      </c>
      <c r="M330" s="35" t="str">
        <f>IF(F330="","",IF($D330="m",VLOOKUP(F330,'RW-&gt;SW'!$A$4:$G$44,3,TRUE),VLOOKUP(F330,'RW-&gt;SW'!$H$4:$N$44,3,TRUE)))</f>
        <v/>
      </c>
      <c r="N330" s="35" t="str">
        <f>IF(G330="","",IF($D330="m",VLOOKUP(G330,'RW-&gt;SW'!$A$4:$G$44,4,TRUE),VLOOKUP(G330,'RW-&gt;SW'!$H$4:$N$44,4,TRUE)))</f>
        <v/>
      </c>
      <c r="O330" s="35" t="str">
        <f>IF(H330="","",IF($D330="m",VLOOKUP(H330,'RW-&gt;SW'!$A$4:$G$44,5,TRUE),VLOOKUP(H330,'RW-&gt;SW'!$H$4:$N$44,5,TRUE)))</f>
        <v/>
      </c>
      <c r="P330" s="35" t="str">
        <f>IF(I330="","",IF($D330="m",VLOOKUP(I330,'RW-&gt;SW'!$A$4:$G$44,6,TRUE),VLOOKUP(I330,'RW-&gt;SW'!$H$4:$N$44,6,TRUE)))</f>
        <v/>
      </c>
      <c r="Q330" s="36" t="str">
        <f>IF(J330="","",IF($D330="m",VLOOKUP(J330,'RW-&gt;SW'!$A$4:$G$44,7,TRUE),VLOOKUP(J330,'RW-&gt;SW'!$H$4:$N$44,7,TRUE)))</f>
        <v/>
      </c>
      <c r="R330" s="40" t="str">
        <f t="shared" si="13"/>
        <v/>
      </c>
      <c r="S330" s="36" t="str">
        <f>IF(R330="","",VLOOKUP($R330,'RW-&gt;SW'!$P$3:$Q$46,2,TRUE))</f>
        <v/>
      </c>
      <c r="T330" s="89" t="str">
        <f>IF(ISERROR('Berechnung TYP'!Q326)=TRUE,"",'Berechnung TYP'!Q326)</f>
        <v/>
      </c>
      <c r="U330" s="35" t="str">
        <f>IF(ISERROR('Berechnung TYP'!G326)=TRUE,"",'Berechnung TYP'!G326)</f>
        <v/>
      </c>
      <c r="V330" s="35" t="str">
        <f>IF(ISERROR('Berechnung TYP'!H326)=TRUE,"",'Berechnung TYP'!H326)</f>
        <v/>
      </c>
      <c r="W330" s="36" t="str">
        <f>IF(ISERROR('Berechnung TYP'!I326)=TRUE,"",'Berechnung TYP'!I326)</f>
        <v/>
      </c>
      <c r="X330" s="70"/>
    </row>
    <row r="331" spans="1:24" x14ac:dyDescent="0.25">
      <c r="A331" s="45">
        <v>323</v>
      </c>
      <c r="B331" s="40" t="str">
        <f>IF(Urliste!B328&lt;&gt;0,Urliste!B328,"")</f>
        <v/>
      </c>
      <c r="C331" s="45" t="str">
        <f t="shared" si="14"/>
        <v/>
      </c>
      <c r="D331" s="45" t="str">
        <f>IF(Urliste!C328&lt;&gt;0,Urliste!C328,"")</f>
        <v/>
      </c>
      <c r="E331" s="40" t="str">
        <f>IF(OR(D331="m",D331="w"),Urliste!$D328+Urliste!$J328+Urliste!$P328+Urliste!$V328+Urliste!$AB328+Urliste!$AH328+Urliste!$AN328+Urliste!$AT328+Urliste!$AZ328+Urliste!$BF328,"")</f>
        <v/>
      </c>
      <c r="F331" s="35" t="str">
        <f>IF(OR(D331="m",D331="w"),Urliste!$E328+Urliste!$K328+Urliste!$Q328+Urliste!$W328+Urliste!$AC328+Urliste!$AI328+Urliste!$AO328+Urliste!$AU328+Urliste!$BA328+Urliste!$BG328,"")</f>
        <v/>
      </c>
      <c r="G331" s="35" t="str">
        <f>IF(OR(D331="m",D331="w"),Urliste!$F328+Urliste!$L328+Urliste!$R328+Urliste!$X328+Urliste!$AD328+Urliste!$AJ328+Urliste!$AP328+Urliste!$AV328+Urliste!$BB328+Urliste!$BH328,"")</f>
        <v/>
      </c>
      <c r="H331" s="35" t="str">
        <f>IF(OR(D331="m",D331="w"),Urliste!$G328+Urliste!$M328+Urliste!$S328+Urliste!$Y328+Urliste!$AE328+Urliste!$AK328+Urliste!$AQ328+Urliste!$AW328+Urliste!$BC328+Urliste!$BI328,"")</f>
        <v/>
      </c>
      <c r="I331" s="35" t="str">
        <f>IF(OR(D331="m",D331="w"),Urliste!$H328+Urliste!$N328+Urliste!$T328+Urliste!$Z328+Urliste!$AF328+Urliste!$AL328+Urliste!$AR328+Urliste!$AX328+Urliste!$BD328+Urliste!$BJ328,"")</f>
        <v/>
      </c>
      <c r="J331" s="36" t="str">
        <f>IF(OR(D331="m",D331="w"),Urliste!$I328+Urliste!$O328+Urliste!$U328+Urliste!$AA328+Urliste!$AG328+Urliste!$AM328+Urliste!$AS328+Urliste!$AY328+Urliste!$BE328+Urliste!$BK328,"")</f>
        <v/>
      </c>
      <c r="K331" s="35"/>
      <c r="L331" s="40" t="str">
        <f>IF(E331="","",IF($D331="m",VLOOKUP(E331,'RW-&gt;SW'!$A$4:$G$44,2,TRUE),VLOOKUP(E331,'RW-&gt;SW'!$H$4:$N$44,2,TRUE)))</f>
        <v/>
      </c>
      <c r="M331" s="35" t="str">
        <f>IF(F331="","",IF($D331="m",VLOOKUP(F331,'RW-&gt;SW'!$A$4:$G$44,3,TRUE),VLOOKUP(F331,'RW-&gt;SW'!$H$4:$N$44,3,TRUE)))</f>
        <v/>
      </c>
      <c r="N331" s="35" t="str">
        <f>IF(G331="","",IF($D331="m",VLOOKUP(G331,'RW-&gt;SW'!$A$4:$G$44,4,TRUE),VLOOKUP(G331,'RW-&gt;SW'!$H$4:$N$44,4,TRUE)))</f>
        <v/>
      </c>
      <c r="O331" s="35" t="str">
        <f>IF(H331="","",IF($D331="m",VLOOKUP(H331,'RW-&gt;SW'!$A$4:$G$44,5,TRUE),VLOOKUP(H331,'RW-&gt;SW'!$H$4:$N$44,5,TRUE)))</f>
        <v/>
      </c>
      <c r="P331" s="35" t="str">
        <f>IF(I331="","",IF($D331="m",VLOOKUP(I331,'RW-&gt;SW'!$A$4:$G$44,6,TRUE),VLOOKUP(I331,'RW-&gt;SW'!$H$4:$N$44,6,TRUE)))</f>
        <v/>
      </c>
      <c r="Q331" s="36" t="str">
        <f>IF(J331="","",IF($D331="m",VLOOKUP(J331,'RW-&gt;SW'!$A$4:$G$44,7,TRUE),VLOOKUP(J331,'RW-&gt;SW'!$H$4:$N$44,7,TRUE)))</f>
        <v/>
      </c>
      <c r="R331" s="40" t="str">
        <f t="shared" si="13"/>
        <v/>
      </c>
      <c r="S331" s="36" t="str">
        <f>IF(R331="","",VLOOKUP($R331,'RW-&gt;SW'!$P$3:$Q$46,2,TRUE))</f>
        <v/>
      </c>
      <c r="T331" s="89" t="str">
        <f>IF(ISERROR('Berechnung TYP'!Q327)=TRUE,"",'Berechnung TYP'!Q327)</f>
        <v/>
      </c>
      <c r="U331" s="35" t="str">
        <f>IF(ISERROR('Berechnung TYP'!G327)=TRUE,"",'Berechnung TYP'!G327)</f>
        <v/>
      </c>
      <c r="V331" s="35" t="str">
        <f>IF(ISERROR('Berechnung TYP'!H327)=TRUE,"",'Berechnung TYP'!H327)</f>
        <v/>
      </c>
      <c r="W331" s="36" t="str">
        <f>IF(ISERROR('Berechnung TYP'!I327)=TRUE,"",'Berechnung TYP'!I327)</f>
        <v/>
      </c>
      <c r="X331" s="70"/>
    </row>
    <row r="332" spans="1:24" x14ac:dyDescent="0.25">
      <c r="A332" s="45">
        <v>324</v>
      </c>
      <c r="B332" s="40" t="str">
        <f>IF(Urliste!B329&lt;&gt;0,Urliste!B329,"")</f>
        <v/>
      </c>
      <c r="C332" s="45" t="str">
        <f t="shared" si="14"/>
        <v/>
      </c>
      <c r="D332" s="45" t="str">
        <f>IF(Urliste!C329&lt;&gt;0,Urliste!C329,"")</f>
        <v/>
      </c>
      <c r="E332" s="40" t="str">
        <f>IF(OR(D332="m",D332="w"),Urliste!$D329+Urliste!$J329+Urliste!$P329+Urliste!$V329+Urliste!$AB329+Urliste!$AH329+Urliste!$AN329+Urliste!$AT329+Urliste!$AZ329+Urliste!$BF329,"")</f>
        <v/>
      </c>
      <c r="F332" s="35" t="str">
        <f>IF(OR(D332="m",D332="w"),Urliste!$E329+Urliste!$K329+Urliste!$Q329+Urliste!$W329+Urliste!$AC329+Urliste!$AI329+Urliste!$AO329+Urliste!$AU329+Urliste!$BA329+Urliste!$BG329,"")</f>
        <v/>
      </c>
      <c r="G332" s="35" t="str">
        <f>IF(OR(D332="m",D332="w"),Urliste!$F329+Urliste!$L329+Urliste!$R329+Urliste!$X329+Urliste!$AD329+Urliste!$AJ329+Urliste!$AP329+Urliste!$AV329+Urliste!$BB329+Urliste!$BH329,"")</f>
        <v/>
      </c>
      <c r="H332" s="35" t="str">
        <f>IF(OR(D332="m",D332="w"),Urliste!$G329+Urliste!$M329+Urliste!$S329+Urliste!$Y329+Urliste!$AE329+Urliste!$AK329+Urliste!$AQ329+Urliste!$AW329+Urliste!$BC329+Urliste!$BI329,"")</f>
        <v/>
      </c>
      <c r="I332" s="35" t="str">
        <f>IF(OR(D332="m",D332="w"),Urliste!$H329+Urliste!$N329+Urliste!$T329+Urliste!$Z329+Urliste!$AF329+Urliste!$AL329+Urliste!$AR329+Urliste!$AX329+Urliste!$BD329+Urliste!$BJ329,"")</f>
        <v/>
      </c>
      <c r="J332" s="36" t="str">
        <f>IF(OR(D332="m",D332="w"),Urliste!$I329+Urliste!$O329+Urliste!$U329+Urliste!$AA329+Urliste!$AG329+Urliste!$AM329+Urliste!$AS329+Urliste!$AY329+Urliste!$BE329+Urliste!$BK329,"")</f>
        <v/>
      </c>
      <c r="K332" s="35"/>
      <c r="L332" s="40" t="str">
        <f>IF(E332="","",IF($D332="m",VLOOKUP(E332,'RW-&gt;SW'!$A$4:$G$44,2,TRUE),VLOOKUP(E332,'RW-&gt;SW'!$H$4:$N$44,2,TRUE)))</f>
        <v/>
      </c>
      <c r="M332" s="35" t="str">
        <f>IF(F332="","",IF($D332="m",VLOOKUP(F332,'RW-&gt;SW'!$A$4:$G$44,3,TRUE),VLOOKUP(F332,'RW-&gt;SW'!$H$4:$N$44,3,TRUE)))</f>
        <v/>
      </c>
      <c r="N332" s="35" t="str">
        <f>IF(G332="","",IF($D332="m",VLOOKUP(G332,'RW-&gt;SW'!$A$4:$G$44,4,TRUE),VLOOKUP(G332,'RW-&gt;SW'!$H$4:$N$44,4,TRUE)))</f>
        <v/>
      </c>
      <c r="O332" s="35" t="str">
        <f>IF(H332="","",IF($D332="m",VLOOKUP(H332,'RW-&gt;SW'!$A$4:$G$44,5,TRUE),VLOOKUP(H332,'RW-&gt;SW'!$H$4:$N$44,5,TRUE)))</f>
        <v/>
      </c>
      <c r="P332" s="35" t="str">
        <f>IF(I332="","",IF($D332="m",VLOOKUP(I332,'RW-&gt;SW'!$A$4:$G$44,6,TRUE),VLOOKUP(I332,'RW-&gt;SW'!$H$4:$N$44,6,TRUE)))</f>
        <v/>
      </c>
      <c r="Q332" s="36" t="str">
        <f>IF(J332="","",IF($D332="m",VLOOKUP(J332,'RW-&gt;SW'!$A$4:$G$44,7,TRUE),VLOOKUP(J332,'RW-&gt;SW'!$H$4:$N$44,7,TRUE)))</f>
        <v/>
      </c>
      <c r="R332" s="40" t="str">
        <f t="shared" si="13"/>
        <v/>
      </c>
      <c r="S332" s="36" t="str">
        <f>IF(R332="","",VLOOKUP($R332,'RW-&gt;SW'!$P$3:$Q$46,2,TRUE))</f>
        <v/>
      </c>
      <c r="T332" s="89" t="str">
        <f>IF(ISERROR('Berechnung TYP'!Q328)=TRUE,"",'Berechnung TYP'!Q328)</f>
        <v/>
      </c>
      <c r="U332" s="35" t="str">
        <f>IF(ISERROR('Berechnung TYP'!G328)=TRUE,"",'Berechnung TYP'!G328)</f>
        <v/>
      </c>
      <c r="V332" s="35" t="str">
        <f>IF(ISERROR('Berechnung TYP'!H328)=TRUE,"",'Berechnung TYP'!H328)</f>
        <v/>
      </c>
      <c r="W332" s="36" t="str">
        <f>IF(ISERROR('Berechnung TYP'!I328)=TRUE,"",'Berechnung TYP'!I328)</f>
        <v/>
      </c>
      <c r="X332" s="70"/>
    </row>
    <row r="333" spans="1:24" x14ac:dyDescent="0.25">
      <c r="A333" s="45">
        <v>325</v>
      </c>
      <c r="B333" s="40" t="str">
        <f>IF(Urliste!B330&lt;&gt;0,Urliste!B330,"")</f>
        <v/>
      </c>
      <c r="C333" s="45" t="str">
        <f t="shared" si="14"/>
        <v/>
      </c>
      <c r="D333" s="45" t="str">
        <f>IF(Urliste!C330&lt;&gt;0,Urliste!C330,"")</f>
        <v/>
      </c>
      <c r="E333" s="40" t="str">
        <f>IF(OR(D333="m",D333="w"),Urliste!$D330+Urliste!$J330+Urliste!$P330+Urliste!$V330+Urliste!$AB330+Urliste!$AH330+Urliste!$AN330+Urliste!$AT330+Urliste!$AZ330+Urliste!$BF330,"")</f>
        <v/>
      </c>
      <c r="F333" s="35" t="str">
        <f>IF(OR(D333="m",D333="w"),Urliste!$E330+Urliste!$K330+Urliste!$Q330+Urliste!$W330+Urliste!$AC330+Urliste!$AI330+Urliste!$AO330+Urliste!$AU330+Urliste!$BA330+Urliste!$BG330,"")</f>
        <v/>
      </c>
      <c r="G333" s="35" t="str">
        <f>IF(OR(D333="m",D333="w"),Urliste!$F330+Urliste!$L330+Urliste!$R330+Urliste!$X330+Urliste!$AD330+Urliste!$AJ330+Urliste!$AP330+Urliste!$AV330+Urliste!$BB330+Urliste!$BH330,"")</f>
        <v/>
      </c>
      <c r="H333" s="35" t="str">
        <f>IF(OR(D333="m",D333="w"),Urliste!$G330+Urliste!$M330+Urliste!$S330+Urliste!$Y330+Urliste!$AE330+Urliste!$AK330+Urliste!$AQ330+Urliste!$AW330+Urliste!$BC330+Urliste!$BI330,"")</f>
        <v/>
      </c>
      <c r="I333" s="35" t="str">
        <f>IF(OR(D333="m",D333="w"),Urliste!$H330+Urliste!$N330+Urliste!$T330+Urliste!$Z330+Urliste!$AF330+Urliste!$AL330+Urliste!$AR330+Urliste!$AX330+Urliste!$BD330+Urliste!$BJ330,"")</f>
        <v/>
      </c>
      <c r="J333" s="36" t="str">
        <f>IF(OR(D333="m",D333="w"),Urliste!$I330+Urliste!$O330+Urliste!$U330+Urliste!$AA330+Urliste!$AG330+Urliste!$AM330+Urliste!$AS330+Urliste!$AY330+Urliste!$BE330+Urliste!$BK330,"")</f>
        <v/>
      </c>
      <c r="K333" s="35"/>
      <c r="L333" s="40" t="str">
        <f>IF(E333="","",IF($D333="m",VLOOKUP(E333,'RW-&gt;SW'!$A$4:$G$44,2,TRUE),VLOOKUP(E333,'RW-&gt;SW'!$H$4:$N$44,2,TRUE)))</f>
        <v/>
      </c>
      <c r="M333" s="35" t="str">
        <f>IF(F333="","",IF($D333="m",VLOOKUP(F333,'RW-&gt;SW'!$A$4:$G$44,3,TRUE),VLOOKUP(F333,'RW-&gt;SW'!$H$4:$N$44,3,TRUE)))</f>
        <v/>
      </c>
      <c r="N333" s="35" t="str">
        <f>IF(G333="","",IF($D333="m",VLOOKUP(G333,'RW-&gt;SW'!$A$4:$G$44,4,TRUE),VLOOKUP(G333,'RW-&gt;SW'!$H$4:$N$44,4,TRUE)))</f>
        <v/>
      </c>
      <c r="O333" s="35" t="str">
        <f>IF(H333="","",IF($D333="m",VLOOKUP(H333,'RW-&gt;SW'!$A$4:$G$44,5,TRUE),VLOOKUP(H333,'RW-&gt;SW'!$H$4:$N$44,5,TRUE)))</f>
        <v/>
      </c>
      <c r="P333" s="35" t="str">
        <f>IF(I333="","",IF($D333="m",VLOOKUP(I333,'RW-&gt;SW'!$A$4:$G$44,6,TRUE),VLOOKUP(I333,'RW-&gt;SW'!$H$4:$N$44,6,TRUE)))</f>
        <v/>
      </c>
      <c r="Q333" s="36" t="str">
        <f>IF(J333="","",IF($D333="m",VLOOKUP(J333,'RW-&gt;SW'!$A$4:$G$44,7,TRUE),VLOOKUP(J333,'RW-&gt;SW'!$H$4:$N$44,7,TRUE)))</f>
        <v/>
      </c>
      <c r="R333" s="40" t="str">
        <f t="shared" si="13"/>
        <v/>
      </c>
      <c r="S333" s="36" t="str">
        <f>IF(R333="","",VLOOKUP($R333,'RW-&gt;SW'!$P$3:$Q$46,2,TRUE))</f>
        <v/>
      </c>
      <c r="T333" s="89" t="str">
        <f>IF(ISERROR('Berechnung TYP'!Q329)=TRUE,"",'Berechnung TYP'!Q329)</f>
        <v/>
      </c>
      <c r="U333" s="35" t="str">
        <f>IF(ISERROR('Berechnung TYP'!G329)=TRUE,"",'Berechnung TYP'!G329)</f>
        <v/>
      </c>
      <c r="V333" s="35" t="str">
        <f>IF(ISERROR('Berechnung TYP'!H329)=TRUE,"",'Berechnung TYP'!H329)</f>
        <v/>
      </c>
      <c r="W333" s="36" t="str">
        <f>IF(ISERROR('Berechnung TYP'!I329)=TRUE,"",'Berechnung TYP'!I329)</f>
        <v/>
      </c>
      <c r="X333" s="70"/>
    </row>
    <row r="334" spans="1:24" x14ac:dyDescent="0.25">
      <c r="A334" s="45">
        <v>326</v>
      </c>
      <c r="B334" s="40" t="str">
        <f>IF(Urliste!B331&lt;&gt;0,Urliste!B331,"")</f>
        <v/>
      </c>
      <c r="C334" s="45" t="str">
        <f t="shared" si="14"/>
        <v/>
      </c>
      <c r="D334" s="45" t="str">
        <f>IF(Urliste!C331&lt;&gt;0,Urliste!C331,"")</f>
        <v/>
      </c>
      <c r="E334" s="40" t="str">
        <f>IF(OR(D334="m",D334="w"),Urliste!$D331+Urliste!$J331+Urliste!$P331+Urliste!$V331+Urliste!$AB331+Urliste!$AH331+Urliste!$AN331+Urliste!$AT331+Urliste!$AZ331+Urliste!$BF331,"")</f>
        <v/>
      </c>
      <c r="F334" s="35" t="str">
        <f>IF(OR(D334="m",D334="w"),Urliste!$E331+Urliste!$K331+Urliste!$Q331+Urliste!$W331+Urliste!$AC331+Urliste!$AI331+Urliste!$AO331+Urliste!$AU331+Urliste!$BA331+Urliste!$BG331,"")</f>
        <v/>
      </c>
      <c r="G334" s="35" t="str">
        <f>IF(OR(D334="m",D334="w"),Urliste!$F331+Urliste!$L331+Urliste!$R331+Urliste!$X331+Urliste!$AD331+Urliste!$AJ331+Urliste!$AP331+Urliste!$AV331+Urliste!$BB331+Urliste!$BH331,"")</f>
        <v/>
      </c>
      <c r="H334" s="35" t="str">
        <f>IF(OR(D334="m",D334="w"),Urliste!$G331+Urliste!$M331+Urliste!$S331+Urliste!$Y331+Urliste!$AE331+Urliste!$AK331+Urliste!$AQ331+Urliste!$AW331+Urliste!$BC331+Urliste!$BI331,"")</f>
        <v/>
      </c>
      <c r="I334" s="35" t="str">
        <f>IF(OR(D334="m",D334="w"),Urliste!$H331+Urliste!$N331+Urliste!$T331+Urliste!$Z331+Urliste!$AF331+Urliste!$AL331+Urliste!$AR331+Urliste!$AX331+Urliste!$BD331+Urliste!$BJ331,"")</f>
        <v/>
      </c>
      <c r="J334" s="36" t="str">
        <f>IF(OR(D334="m",D334="w"),Urliste!$I331+Urliste!$O331+Urliste!$U331+Urliste!$AA331+Urliste!$AG331+Urliste!$AM331+Urliste!$AS331+Urliste!$AY331+Urliste!$BE331+Urliste!$BK331,"")</f>
        <v/>
      </c>
      <c r="K334" s="35"/>
      <c r="L334" s="40" t="str">
        <f>IF(E334="","",IF($D334="m",VLOOKUP(E334,'RW-&gt;SW'!$A$4:$G$44,2,TRUE),VLOOKUP(E334,'RW-&gt;SW'!$H$4:$N$44,2,TRUE)))</f>
        <v/>
      </c>
      <c r="M334" s="35" t="str">
        <f>IF(F334="","",IF($D334="m",VLOOKUP(F334,'RW-&gt;SW'!$A$4:$G$44,3,TRUE),VLOOKUP(F334,'RW-&gt;SW'!$H$4:$N$44,3,TRUE)))</f>
        <v/>
      </c>
      <c r="N334" s="35" t="str">
        <f>IF(G334="","",IF($D334="m",VLOOKUP(G334,'RW-&gt;SW'!$A$4:$G$44,4,TRUE),VLOOKUP(G334,'RW-&gt;SW'!$H$4:$N$44,4,TRUE)))</f>
        <v/>
      </c>
      <c r="O334" s="35" t="str">
        <f>IF(H334="","",IF($D334="m",VLOOKUP(H334,'RW-&gt;SW'!$A$4:$G$44,5,TRUE),VLOOKUP(H334,'RW-&gt;SW'!$H$4:$N$44,5,TRUE)))</f>
        <v/>
      </c>
      <c r="P334" s="35" t="str">
        <f>IF(I334="","",IF($D334="m",VLOOKUP(I334,'RW-&gt;SW'!$A$4:$G$44,6,TRUE),VLOOKUP(I334,'RW-&gt;SW'!$H$4:$N$44,6,TRUE)))</f>
        <v/>
      </c>
      <c r="Q334" s="36" t="str">
        <f>IF(J334="","",IF($D334="m",VLOOKUP(J334,'RW-&gt;SW'!$A$4:$G$44,7,TRUE),VLOOKUP(J334,'RW-&gt;SW'!$H$4:$N$44,7,TRUE)))</f>
        <v/>
      </c>
      <c r="R334" s="40" t="str">
        <f t="shared" si="13"/>
        <v/>
      </c>
      <c r="S334" s="36" t="str">
        <f>IF(R334="","",VLOOKUP($R334,'RW-&gt;SW'!$P$3:$Q$46,2,TRUE))</f>
        <v/>
      </c>
      <c r="T334" s="89" t="str">
        <f>IF(ISERROR('Berechnung TYP'!Q330)=TRUE,"",'Berechnung TYP'!Q330)</f>
        <v/>
      </c>
      <c r="U334" s="35" t="str">
        <f>IF(ISERROR('Berechnung TYP'!G330)=TRUE,"",'Berechnung TYP'!G330)</f>
        <v/>
      </c>
      <c r="V334" s="35" t="str">
        <f>IF(ISERROR('Berechnung TYP'!H330)=TRUE,"",'Berechnung TYP'!H330)</f>
        <v/>
      </c>
      <c r="W334" s="36" t="str">
        <f>IF(ISERROR('Berechnung TYP'!I330)=TRUE,"",'Berechnung TYP'!I330)</f>
        <v/>
      </c>
      <c r="X334" s="70"/>
    </row>
    <row r="335" spans="1:24" x14ac:dyDescent="0.25">
      <c r="A335" s="45">
        <v>327</v>
      </c>
      <c r="B335" s="40" t="str">
        <f>IF(Urliste!B332&lt;&gt;0,Urliste!B332,"")</f>
        <v/>
      </c>
      <c r="C335" s="45" t="str">
        <f t="shared" si="14"/>
        <v/>
      </c>
      <c r="D335" s="45" t="str">
        <f>IF(Urliste!C332&lt;&gt;0,Urliste!C332,"")</f>
        <v/>
      </c>
      <c r="E335" s="40" t="str">
        <f>IF(OR(D335="m",D335="w"),Urliste!$D332+Urliste!$J332+Urliste!$P332+Urliste!$V332+Urliste!$AB332+Urliste!$AH332+Urliste!$AN332+Urliste!$AT332+Urliste!$AZ332+Urliste!$BF332,"")</f>
        <v/>
      </c>
      <c r="F335" s="35" t="str">
        <f>IF(OR(D335="m",D335="w"),Urliste!$E332+Urliste!$K332+Urliste!$Q332+Urliste!$W332+Urliste!$AC332+Urliste!$AI332+Urliste!$AO332+Urliste!$AU332+Urliste!$BA332+Urliste!$BG332,"")</f>
        <v/>
      </c>
      <c r="G335" s="35" t="str">
        <f>IF(OR(D335="m",D335="w"),Urliste!$F332+Urliste!$L332+Urliste!$R332+Urliste!$X332+Urliste!$AD332+Urliste!$AJ332+Urliste!$AP332+Urliste!$AV332+Urliste!$BB332+Urliste!$BH332,"")</f>
        <v/>
      </c>
      <c r="H335" s="35" t="str">
        <f>IF(OR(D335="m",D335="w"),Urliste!$G332+Urliste!$M332+Urliste!$S332+Urliste!$Y332+Urliste!$AE332+Urliste!$AK332+Urliste!$AQ332+Urliste!$AW332+Urliste!$BC332+Urliste!$BI332,"")</f>
        <v/>
      </c>
      <c r="I335" s="35" t="str">
        <f>IF(OR(D335="m",D335="w"),Urliste!$H332+Urliste!$N332+Urliste!$T332+Urliste!$Z332+Urliste!$AF332+Urliste!$AL332+Urliste!$AR332+Urliste!$AX332+Urliste!$BD332+Urliste!$BJ332,"")</f>
        <v/>
      </c>
      <c r="J335" s="36" t="str">
        <f>IF(OR(D335="m",D335="w"),Urliste!$I332+Urliste!$O332+Urliste!$U332+Urliste!$AA332+Urliste!$AG332+Urliste!$AM332+Urliste!$AS332+Urliste!$AY332+Urliste!$BE332+Urliste!$BK332,"")</f>
        <v/>
      </c>
      <c r="K335" s="35"/>
      <c r="L335" s="40" t="str">
        <f>IF(E335="","",IF($D335="m",VLOOKUP(E335,'RW-&gt;SW'!$A$4:$G$44,2,TRUE),VLOOKUP(E335,'RW-&gt;SW'!$H$4:$N$44,2,TRUE)))</f>
        <v/>
      </c>
      <c r="M335" s="35" t="str">
        <f>IF(F335="","",IF($D335="m",VLOOKUP(F335,'RW-&gt;SW'!$A$4:$G$44,3,TRUE),VLOOKUP(F335,'RW-&gt;SW'!$H$4:$N$44,3,TRUE)))</f>
        <v/>
      </c>
      <c r="N335" s="35" t="str">
        <f>IF(G335="","",IF($D335="m",VLOOKUP(G335,'RW-&gt;SW'!$A$4:$G$44,4,TRUE),VLOOKUP(G335,'RW-&gt;SW'!$H$4:$N$44,4,TRUE)))</f>
        <v/>
      </c>
      <c r="O335" s="35" t="str">
        <f>IF(H335="","",IF($D335="m",VLOOKUP(H335,'RW-&gt;SW'!$A$4:$G$44,5,TRUE),VLOOKUP(H335,'RW-&gt;SW'!$H$4:$N$44,5,TRUE)))</f>
        <v/>
      </c>
      <c r="P335" s="35" t="str">
        <f>IF(I335="","",IF($D335="m",VLOOKUP(I335,'RW-&gt;SW'!$A$4:$G$44,6,TRUE),VLOOKUP(I335,'RW-&gt;SW'!$H$4:$N$44,6,TRUE)))</f>
        <v/>
      </c>
      <c r="Q335" s="36" t="str">
        <f>IF(J335="","",IF($D335="m",VLOOKUP(J335,'RW-&gt;SW'!$A$4:$G$44,7,TRUE),VLOOKUP(J335,'RW-&gt;SW'!$H$4:$N$44,7,TRUE)))</f>
        <v/>
      </c>
      <c r="R335" s="40" t="str">
        <f t="shared" si="13"/>
        <v/>
      </c>
      <c r="S335" s="36" t="str">
        <f>IF(R335="","",VLOOKUP($R335,'RW-&gt;SW'!$P$3:$Q$46,2,TRUE))</f>
        <v/>
      </c>
      <c r="T335" s="89" t="str">
        <f>IF(ISERROR('Berechnung TYP'!Q331)=TRUE,"",'Berechnung TYP'!Q331)</f>
        <v/>
      </c>
      <c r="U335" s="35" t="str">
        <f>IF(ISERROR('Berechnung TYP'!G331)=TRUE,"",'Berechnung TYP'!G331)</f>
        <v/>
      </c>
      <c r="V335" s="35" t="str">
        <f>IF(ISERROR('Berechnung TYP'!H331)=TRUE,"",'Berechnung TYP'!H331)</f>
        <v/>
      </c>
      <c r="W335" s="36" t="str">
        <f>IF(ISERROR('Berechnung TYP'!I331)=TRUE,"",'Berechnung TYP'!I331)</f>
        <v/>
      </c>
      <c r="X335" s="70"/>
    </row>
    <row r="336" spans="1:24" x14ac:dyDescent="0.25">
      <c r="A336" s="45">
        <v>328</v>
      </c>
      <c r="B336" s="40" t="str">
        <f>IF(Urliste!B333&lt;&gt;0,Urliste!B333,"")</f>
        <v/>
      </c>
      <c r="C336" s="45" t="str">
        <f t="shared" si="14"/>
        <v/>
      </c>
      <c r="D336" s="45" t="str">
        <f>IF(Urliste!C333&lt;&gt;0,Urliste!C333,"")</f>
        <v/>
      </c>
      <c r="E336" s="40" t="str">
        <f>IF(OR(D336="m",D336="w"),Urliste!$D333+Urliste!$J333+Urliste!$P333+Urliste!$V333+Urliste!$AB333+Urliste!$AH333+Urliste!$AN333+Urliste!$AT333+Urliste!$AZ333+Urliste!$BF333,"")</f>
        <v/>
      </c>
      <c r="F336" s="35" t="str">
        <f>IF(OR(D336="m",D336="w"),Urliste!$E333+Urliste!$K333+Urliste!$Q333+Urliste!$W333+Urliste!$AC333+Urliste!$AI333+Urliste!$AO333+Urliste!$AU333+Urliste!$BA333+Urliste!$BG333,"")</f>
        <v/>
      </c>
      <c r="G336" s="35" t="str">
        <f>IF(OR(D336="m",D336="w"),Urliste!$F333+Urliste!$L333+Urliste!$R333+Urliste!$X333+Urliste!$AD333+Urliste!$AJ333+Urliste!$AP333+Urliste!$AV333+Urliste!$BB333+Urliste!$BH333,"")</f>
        <v/>
      </c>
      <c r="H336" s="35" t="str">
        <f>IF(OR(D336="m",D336="w"),Urliste!$G333+Urliste!$M333+Urliste!$S333+Urliste!$Y333+Urliste!$AE333+Urliste!$AK333+Urliste!$AQ333+Urliste!$AW333+Urliste!$BC333+Urliste!$BI333,"")</f>
        <v/>
      </c>
      <c r="I336" s="35" t="str">
        <f>IF(OR(D336="m",D336="w"),Urliste!$H333+Urliste!$N333+Urliste!$T333+Urliste!$Z333+Urliste!$AF333+Urliste!$AL333+Urliste!$AR333+Urliste!$AX333+Urliste!$BD333+Urliste!$BJ333,"")</f>
        <v/>
      </c>
      <c r="J336" s="36" t="str">
        <f>IF(OR(D336="m",D336="w"),Urliste!$I333+Urliste!$O333+Urliste!$U333+Urliste!$AA333+Urliste!$AG333+Urliste!$AM333+Urliste!$AS333+Urliste!$AY333+Urliste!$BE333+Urliste!$BK333,"")</f>
        <v/>
      </c>
      <c r="K336" s="35"/>
      <c r="L336" s="40" t="str">
        <f>IF(E336="","",IF($D336="m",VLOOKUP(E336,'RW-&gt;SW'!$A$4:$G$44,2,TRUE),VLOOKUP(E336,'RW-&gt;SW'!$H$4:$N$44,2,TRUE)))</f>
        <v/>
      </c>
      <c r="M336" s="35" t="str">
        <f>IF(F336="","",IF($D336="m",VLOOKUP(F336,'RW-&gt;SW'!$A$4:$G$44,3,TRUE),VLOOKUP(F336,'RW-&gt;SW'!$H$4:$N$44,3,TRUE)))</f>
        <v/>
      </c>
      <c r="N336" s="35" t="str">
        <f>IF(G336="","",IF($D336="m",VLOOKUP(G336,'RW-&gt;SW'!$A$4:$G$44,4,TRUE),VLOOKUP(G336,'RW-&gt;SW'!$H$4:$N$44,4,TRUE)))</f>
        <v/>
      </c>
      <c r="O336" s="35" t="str">
        <f>IF(H336="","",IF($D336="m",VLOOKUP(H336,'RW-&gt;SW'!$A$4:$G$44,5,TRUE),VLOOKUP(H336,'RW-&gt;SW'!$H$4:$N$44,5,TRUE)))</f>
        <v/>
      </c>
      <c r="P336" s="35" t="str">
        <f>IF(I336="","",IF($D336="m",VLOOKUP(I336,'RW-&gt;SW'!$A$4:$G$44,6,TRUE),VLOOKUP(I336,'RW-&gt;SW'!$H$4:$N$44,6,TRUE)))</f>
        <v/>
      </c>
      <c r="Q336" s="36" t="str">
        <f>IF(J336="","",IF($D336="m",VLOOKUP(J336,'RW-&gt;SW'!$A$4:$G$44,7,TRUE),VLOOKUP(J336,'RW-&gt;SW'!$H$4:$N$44,7,TRUE)))</f>
        <v/>
      </c>
      <c r="R336" s="40" t="str">
        <f t="shared" si="13"/>
        <v/>
      </c>
      <c r="S336" s="36" t="str">
        <f>IF(R336="","",VLOOKUP($R336,'RW-&gt;SW'!$P$3:$Q$46,2,TRUE))</f>
        <v/>
      </c>
      <c r="T336" s="89" t="str">
        <f>IF(ISERROR('Berechnung TYP'!Q332)=TRUE,"",'Berechnung TYP'!Q332)</f>
        <v/>
      </c>
      <c r="U336" s="35" t="str">
        <f>IF(ISERROR('Berechnung TYP'!G332)=TRUE,"",'Berechnung TYP'!G332)</f>
        <v/>
      </c>
      <c r="V336" s="35" t="str">
        <f>IF(ISERROR('Berechnung TYP'!H332)=TRUE,"",'Berechnung TYP'!H332)</f>
        <v/>
      </c>
      <c r="W336" s="36" t="str">
        <f>IF(ISERROR('Berechnung TYP'!I332)=TRUE,"",'Berechnung TYP'!I332)</f>
        <v/>
      </c>
      <c r="X336" s="70"/>
    </row>
    <row r="337" spans="1:24" x14ac:dyDescent="0.25">
      <c r="A337" s="45">
        <v>329</v>
      </c>
      <c r="B337" s="40" t="str">
        <f>IF(Urliste!B334&lt;&gt;0,Urliste!B334,"")</f>
        <v/>
      </c>
      <c r="C337" s="45" t="str">
        <f t="shared" si="14"/>
        <v/>
      </c>
      <c r="D337" s="45" t="str">
        <f>IF(Urliste!C334&lt;&gt;0,Urliste!C334,"")</f>
        <v/>
      </c>
      <c r="E337" s="40" t="str">
        <f>IF(OR(D337="m",D337="w"),Urliste!$D334+Urliste!$J334+Urliste!$P334+Urliste!$V334+Urliste!$AB334+Urliste!$AH334+Urliste!$AN334+Urliste!$AT334+Urliste!$AZ334+Urliste!$BF334,"")</f>
        <v/>
      </c>
      <c r="F337" s="35" t="str">
        <f>IF(OR(D337="m",D337="w"),Urliste!$E334+Urliste!$K334+Urliste!$Q334+Urliste!$W334+Urliste!$AC334+Urliste!$AI334+Urliste!$AO334+Urliste!$AU334+Urliste!$BA334+Urliste!$BG334,"")</f>
        <v/>
      </c>
      <c r="G337" s="35" t="str">
        <f>IF(OR(D337="m",D337="w"),Urliste!$F334+Urliste!$L334+Urliste!$R334+Urliste!$X334+Urliste!$AD334+Urliste!$AJ334+Urliste!$AP334+Urliste!$AV334+Urliste!$BB334+Urliste!$BH334,"")</f>
        <v/>
      </c>
      <c r="H337" s="35" t="str">
        <f>IF(OR(D337="m",D337="w"),Urliste!$G334+Urliste!$M334+Urliste!$S334+Urliste!$Y334+Urliste!$AE334+Urliste!$AK334+Urliste!$AQ334+Urliste!$AW334+Urliste!$BC334+Urliste!$BI334,"")</f>
        <v/>
      </c>
      <c r="I337" s="35" t="str">
        <f>IF(OR(D337="m",D337="w"),Urliste!$H334+Urliste!$N334+Urliste!$T334+Urliste!$Z334+Urliste!$AF334+Urliste!$AL334+Urliste!$AR334+Urliste!$AX334+Urliste!$BD334+Urliste!$BJ334,"")</f>
        <v/>
      </c>
      <c r="J337" s="36" t="str">
        <f>IF(OR(D337="m",D337="w"),Urliste!$I334+Urliste!$O334+Urliste!$U334+Urliste!$AA334+Urliste!$AG334+Urliste!$AM334+Urliste!$AS334+Urliste!$AY334+Urliste!$BE334+Urliste!$BK334,"")</f>
        <v/>
      </c>
      <c r="K337" s="35"/>
      <c r="L337" s="40" t="str">
        <f>IF(E337="","",IF($D337="m",VLOOKUP(E337,'RW-&gt;SW'!$A$4:$G$44,2,TRUE),VLOOKUP(E337,'RW-&gt;SW'!$H$4:$N$44,2,TRUE)))</f>
        <v/>
      </c>
      <c r="M337" s="35" t="str">
        <f>IF(F337="","",IF($D337="m",VLOOKUP(F337,'RW-&gt;SW'!$A$4:$G$44,3,TRUE),VLOOKUP(F337,'RW-&gt;SW'!$H$4:$N$44,3,TRUE)))</f>
        <v/>
      </c>
      <c r="N337" s="35" t="str">
        <f>IF(G337="","",IF($D337="m",VLOOKUP(G337,'RW-&gt;SW'!$A$4:$G$44,4,TRUE),VLOOKUP(G337,'RW-&gt;SW'!$H$4:$N$44,4,TRUE)))</f>
        <v/>
      </c>
      <c r="O337" s="35" t="str">
        <f>IF(H337="","",IF($D337="m",VLOOKUP(H337,'RW-&gt;SW'!$A$4:$G$44,5,TRUE),VLOOKUP(H337,'RW-&gt;SW'!$H$4:$N$44,5,TRUE)))</f>
        <v/>
      </c>
      <c r="P337" s="35" t="str">
        <f>IF(I337="","",IF($D337="m",VLOOKUP(I337,'RW-&gt;SW'!$A$4:$G$44,6,TRUE),VLOOKUP(I337,'RW-&gt;SW'!$H$4:$N$44,6,TRUE)))</f>
        <v/>
      </c>
      <c r="Q337" s="36" t="str">
        <f>IF(J337="","",IF($D337="m",VLOOKUP(J337,'RW-&gt;SW'!$A$4:$G$44,7,TRUE),VLOOKUP(J337,'RW-&gt;SW'!$H$4:$N$44,7,TRUE)))</f>
        <v/>
      </c>
      <c r="R337" s="40" t="str">
        <f t="shared" si="13"/>
        <v/>
      </c>
      <c r="S337" s="36" t="str">
        <f>IF(R337="","",VLOOKUP($R337,'RW-&gt;SW'!$P$3:$Q$46,2,TRUE))</f>
        <v/>
      </c>
      <c r="T337" s="89" t="str">
        <f>IF(ISERROR('Berechnung TYP'!Q333)=TRUE,"",'Berechnung TYP'!Q333)</f>
        <v/>
      </c>
      <c r="U337" s="35" t="str">
        <f>IF(ISERROR('Berechnung TYP'!G333)=TRUE,"",'Berechnung TYP'!G333)</f>
        <v/>
      </c>
      <c r="V337" s="35" t="str">
        <f>IF(ISERROR('Berechnung TYP'!H333)=TRUE,"",'Berechnung TYP'!H333)</f>
        <v/>
      </c>
      <c r="W337" s="36" t="str">
        <f>IF(ISERROR('Berechnung TYP'!I333)=TRUE,"",'Berechnung TYP'!I333)</f>
        <v/>
      </c>
      <c r="X337" s="70"/>
    </row>
    <row r="338" spans="1:24" x14ac:dyDescent="0.25">
      <c r="A338" s="45">
        <v>330</v>
      </c>
      <c r="B338" s="40" t="str">
        <f>IF(Urliste!B335&lt;&gt;0,Urliste!B335,"")</f>
        <v/>
      </c>
      <c r="C338" s="45" t="str">
        <f t="shared" si="14"/>
        <v/>
      </c>
      <c r="D338" s="45" t="str">
        <f>IF(Urliste!C335&lt;&gt;0,Urliste!C335,"")</f>
        <v/>
      </c>
      <c r="E338" s="40" t="str">
        <f>IF(OR(D338="m",D338="w"),Urliste!$D335+Urliste!$J335+Urliste!$P335+Urliste!$V335+Urliste!$AB335+Urliste!$AH335+Urliste!$AN335+Urliste!$AT335+Urliste!$AZ335+Urliste!$BF335,"")</f>
        <v/>
      </c>
      <c r="F338" s="35" t="str">
        <f>IF(OR(D338="m",D338="w"),Urliste!$E335+Urliste!$K335+Urliste!$Q335+Urliste!$W335+Urliste!$AC335+Urliste!$AI335+Urliste!$AO335+Urliste!$AU335+Urliste!$BA335+Urliste!$BG335,"")</f>
        <v/>
      </c>
      <c r="G338" s="35" t="str">
        <f>IF(OR(D338="m",D338="w"),Urliste!$F335+Urliste!$L335+Urliste!$R335+Urliste!$X335+Urliste!$AD335+Urliste!$AJ335+Urliste!$AP335+Urliste!$AV335+Urliste!$BB335+Urliste!$BH335,"")</f>
        <v/>
      </c>
      <c r="H338" s="35" t="str">
        <f>IF(OR(D338="m",D338="w"),Urliste!$G335+Urliste!$M335+Urliste!$S335+Urliste!$Y335+Urliste!$AE335+Urliste!$AK335+Urliste!$AQ335+Urliste!$AW335+Urliste!$BC335+Urliste!$BI335,"")</f>
        <v/>
      </c>
      <c r="I338" s="35" t="str">
        <f>IF(OR(D338="m",D338="w"),Urliste!$H335+Urliste!$N335+Urliste!$T335+Urliste!$Z335+Urliste!$AF335+Urliste!$AL335+Urliste!$AR335+Urliste!$AX335+Urliste!$BD335+Urliste!$BJ335,"")</f>
        <v/>
      </c>
      <c r="J338" s="36" t="str">
        <f>IF(OR(D338="m",D338="w"),Urliste!$I335+Urliste!$O335+Urliste!$U335+Urliste!$AA335+Urliste!$AG335+Urliste!$AM335+Urliste!$AS335+Urliste!$AY335+Urliste!$BE335+Urliste!$BK335,"")</f>
        <v/>
      </c>
      <c r="K338" s="35"/>
      <c r="L338" s="40" t="str">
        <f>IF(E338="","",IF($D338="m",VLOOKUP(E338,'RW-&gt;SW'!$A$4:$G$44,2,TRUE),VLOOKUP(E338,'RW-&gt;SW'!$H$4:$N$44,2,TRUE)))</f>
        <v/>
      </c>
      <c r="M338" s="35" t="str">
        <f>IF(F338="","",IF($D338="m",VLOOKUP(F338,'RW-&gt;SW'!$A$4:$G$44,3,TRUE),VLOOKUP(F338,'RW-&gt;SW'!$H$4:$N$44,3,TRUE)))</f>
        <v/>
      </c>
      <c r="N338" s="35" t="str">
        <f>IF(G338="","",IF($D338="m",VLOOKUP(G338,'RW-&gt;SW'!$A$4:$G$44,4,TRUE),VLOOKUP(G338,'RW-&gt;SW'!$H$4:$N$44,4,TRUE)))</f>
        <v/>
      </c>
      <c r="O338" s="35" t="str">
        <f>IF(H338="","",IF($D338="m",VLOOKUP(H338,'RW-&gt;SW'!$A$4:$G$44,5,TRUE),VLOOKUP(H338,'RW-&gt;SW'!$H$4:$N$44,5,TRUE)))</f>
        <v/>
      </c>
      <c r="P338" s="35" t="str">
        <f>IF(I338="","",IF($D338="m",VLOOKUP(I338,'RW-&gt;SW'!$A$4:$G$44,6,TRUE),VLOOKUP(I338,'RW-&gt;SW'!$H$4:$N$44,6,TRUE)))</f>
        <v/>
      </c>
      <c r="Q338" s="36" t="str">
        <f>IF(J338="","",IF($D338="m",VLOOKUP(J338,'RW-&gt;SW'!$A$4:$G$44,7,TRUE),VLOOKUP(J338,'RW-&gt;SW'!$H$4:$N$44,7,TRUE)))</f>
        <v/>
      </c>
      <c r="R338" s="40" t="str">
        <f t="shared" si="13"/>
        <v/>
      </c>
      <c r="S338" s="36" t="str">
        <f>IF(R338="","",VLOOKUP($R338,'RW-&gt;SW'!$P$3:$Q$46,2,TRUE))</f>
        <v/>
      </c>
      <c r="T338" s="89" t="str">
        <f>IF(ISERROR('Berechnung TYP'!Q334)=TRUE,"",'Berechnung TYP'!Q334)</f>
        <v/>
      </c>
      <c r="U338" s="35" t="str">
        <f>IF(ISERROR('Berechnung TYP'!G334)=TRUE,"",'Berechnung TYP'!G334)</f>
        <v/>
      </c>
      <c r="V338" s="35" t="str">
        <f>IF(ISERROR('Berechnung TYP'!H334)=TRUE,"",'Berechnung TYP'!H334)</f>
        <v/>
      </c>
      <c r="W338" s="36" t="str">
        <f>IF(ISERROR('Berechnung TYP'!I334)=TRUE,"",'Berechnung TYP'!I334)</f>
        <v/>
      </c>
      <c r="X338" s="70"/>
    </row>
    <row r="339" spans="1:24" x14ac:dyDescent="0.25">
      <c r="A339" s="45">
        <v>331</v>
      </c>
      <c r="B339" s="40" t="str">
        <f>IF(Urliste!B336&lt;&gt;0,Urliste!B336,"")</f>
        <v/>
      </c>
      <c r="C339" s="45" t="str">
        <f t="shared" si="14"/>
        <v/>
      </c>
      <c r="D339" s="45" t="str">
        <f>IF(Urliste!C336&lt;&gt;0,Urliste!C336,"")</f>
        <v/>
      </c>
      <c r="E339" s="40" t="str">
        <f>IF(OR(D339="m",D339="w"),Urliste!$D336+Urliste!$J336+Urliste!$P336+Urliste!$V336+Urliste!$AB336+Urliste!$AH336+Urliste!$AN336+Urliste!$AT336+Urliste!$AZ336+Urliste!$BF336,"")</f>
        <v/>
      </c>
      <c r="F339" s="35" t="str">
        <f>IF(OR(D339="m",D339="w"),Urliste!$E336+Urliste!$K336+Urliste!$Q336+Urliste!$W336+Urliste!$AC336+Urliste!$AI336+Urliste!$AO336+Urliste!$AU336+Urliste!$BA336+Urliste!$BG336,"")</f>
        <v/>
      </c>
      <c r="G339" s="35" t="str">
        <f>IF(OR(D339="m",D339="w"),Urliste!$F336+Urliste!$L336+Urliste!$R336+Urliste!$X336+Urliste!$AD336+Urliste!$AJ336+Urliste!$AP336+Urliste!$AV336+Urliste!$BB336+Urliste!$BH336,"")</f>
        <v/>
      </c>
      <c r="H339" s="35" t="str">
        <f>IF(OR(D339="m",D339="w"),Urliste!$G336+Urliste!$M336+Urliste!$S336+Urliste!$Y336+Urliste!$AE336+Urliste!$AK336+Urliste!$AQ336+Urliste!$AW336+Urliste!$BC336+Urliste!$BI336,"")</f>
        <v/>
      </c>
      <c r="I339" s="35" t="str">
        <f>IF(OR(D339="m",D339="w"),Urliste!$H336+Urliste!$N336+Urliste!$T336+Urliste!$Z336+Urliste!$AF336+Urliste!$AL336+Urliste!$AR336+Urliste!$AX336+Urliste!$BD336+Urliste!$BJ336,"")</f>
        <v/>
      </c>
      <c r="J339" s="36" t="str">
        <f>IF(OR(D339="m",D339="w"),Urliste!$I336+Urliste!$O336+Urliste!$U336+Urliste!$AA336+Urliste!$AG336+Urliste!$AM336+Urliste!$AS336+Urliste!$AY336+Urliste!$BE336+Urliste!$BK336,"")</f>
        <v/>
      </c>
      <c r="K339" s="35"/>
      <c r="L339" s="40" t="str">
        <f>IF(E339="","",IF($D339="m",VLOOKUP(E339,'RW-&gt;SW'!$A$4:$G$44,2,TRUE),VLOOKUP(E339,'RW-&gt;SW'!$H$4:$N$44,2,TRUE)))</f>
        <v/>
      </c>
      <c r="M339" s="35" t="str">
        <f>IF(F339="","",IF($D339="m",VLOOKUP(F339,'RW-&gt;SW'!$A$4:$G$44,3,TRUE),VLOOKUP(F339,'RW-&gt;SW'!$H$4:$N$44,3,TRUE)))</f>
        <v/>
      </c>
      <c r="N339" s="35" t="str">
        <f>IF(G339="","",IF($D339="m",VLOOKUP(G339,'RW-&gt;SW'!$A$4:$G$44,4,TRUE),VLOOKUP(G339,'RW-&gt;SW'!$H$4:$N$44,4,TRUE)))</f>
        <v/>
      </c>
      <c r="O339" s="35" t="str">
        <f>IF(H339="","",IF($D339="m",VLOOKUP(H339,'RW-&gt;SW'!$A$4:$G$44,5,TRUE),VLOOKUP(H339,'RW-&gt;SW'!$H$4:$N$44,5,TRUE)))</f>
        <v/>
      </c>
      <c r="P339" s="35" t="str">
        <f>IF(I339="","",IF($D339="m",VLOOKUP(I339,'RW-&gt;SW'!$A$4:$G$44,6,TRUE),VLOOKUP(I339,'RW-&gt;SW'!$H$4:$N$44,6,TRUE)))</f>
        <v/>
      </c>
      <c r="Q339" s="36" t="str">
        <f>IF(J339="","",IF($D339="m",VLOOKUP(J339,'RW-&gt;SW'!$A$4:$G$44,7,TRUE),VLOOKUP(J339,'RW-&gt;SW'!$H$4:$N$44,7,TRUE)))</f>
        <v/>
      </c>
      <c r="R339" s="40" t="str">
        <f t="shared" si="13"/>
        <v/>
      </c>
      <c r="S339" s="36" t="str">
        <f>IF(R339="","",VLOOKUP($R339,'RW-&gt;SW'!$P$3:$Q$46,2,TRUE))</f>
        <v/>
      </c>
      <c r="T339" s="89" t="str">
        <f>IF(ISERROR('Berechnung TYP'!Q335)=TRUE,"",'Berechnung TYP'!Q335)</f>
        <v/>
      </c>
      <c r="U339" s="35" t="str">
        <f>IF(ISERROR('Berechnung TYP'!G335)=TRUE,"",'Berechnung TYP'!G335)</f>
        <v/>
      </c>
      <c r="V339" s="35" t="str">
        <f>IF(ISERROR('Berechnung TYP'!H335)=TRUE,"",'Berechnung TYP'!H335)</f>
        <v/>
      </c>
      <c r="W339" s="36" t="str">
        <f>IF(ISERROR('Berechnung TYP'!I335)=TRUE,"",'Berechnung TYP'!I335)</f>
        <v/>
      </c>
      <c r="X339" s="70"/>
    </row>
    <row r="340" spans="1:24" x14ac:dyDescent="0.25">
      <c r="A340" s="45">
        <v>332</v>
      </c>
      <c r="B340" s="40" t="str">
        <f>IF(Urliste!B337&lt;&gt;0,Urliste!B337,"")</f>
        <v/>
      </c>
      <c r="C340" s="45" t="str">
        <f t="shared" si="14"/>
        <v/>
      </c>
      <c r="D340" s="45" t="str">
        <f>IF(Urliste!C337&lt;&gt;0,Urliste!C337,"")</f>
        <v/>
      </c>
      <c r="E340" s="40" t="str">
        <f>IF(OR(D340="m",D340="w"),Urliste!$D337+Urliste!$J337+Urliste!$P337+Urliste!$V337+Urliste!$AB337+Urliste!$AH337+Urliste!$AN337+Urliste!$AT337+Urliste!$AZ337+Urliste!$BF337,"")</f>
        <v/>
      </c>
      <c r="F340" s="35" t="str">
        <f>IF(OR(D340="m",D340="w"),Urliste!$E337+Urliste!$K337+Urliste!$Q337+Urliste!$W337+Urliste!$AC337+Urliste!$AI337+Urliste!$AO337+Urliste!$AU337+Urliste!$BA337+Urliste!$BG337,"")</f>
        <v/>
      </c>
      <c r="G340" s="35" t="str">
        <f>IF(OR(D340="m",D340="w"),Urliste!$F337+Urliste!$L337+Urliste!$R337+Urliste!$X337+Urliste!$AD337+Urliste!$AJ337+Urliste!$AP337+Urliste!$AV337+Urliste!$BB337+Urliste!$BH337,"")</f>
        <v/>
      </c>
      <c r="H340" s="35" t="str">
        <f>IF(OR(D340="m",D340="w"),Urliste!$G337+Urliste!$M337+Urliste!$S337+Urliste!$Y337+Urliste!$AE337+Urliste!$AK337+Urliste!$AQ337+Urliste!$AW337+Urliste!$BC337+Urliste!$BI337,"")</f>
        <v/>
      </c>
      <c r="I340" s="35" t="str">
        <f>IF(OR(D340="m",D340="w"),Urliste!$H337+Urliste!$N337+Urliste!$T337+Urliste!$Z337+Urliste!$AF337+Urliste!$AL337+Urliste!$AR337+Urliste!$AX337+Urliste!$BD337+Urliste!$BJ337,"")</f>
        <v/>
      </c>
      <c r="J340" s="36" t="str">
        <f>IF(OR(D340="m",D340="w"),Urliste!$I337+Urliste!$O337+Urliste!$U337+Urliste!$AA337+Urliste!$AG337+Urliste!$AM337+Urliste!$AS337+Urliste!$AY337+Urliste!$BE337+Urliste!$BK337,"")</f>
        <v/>
      </c>
      <c r="K340" s="35"/>
      <c r="L340" s="40" t="str">
        <f>IF(E340="","",IF($D340="m",VLOOKUP(E340,'RW-&gt;SW'!$A$4:$G$44,2,TRUE),VLOOKUP(E340,'RW-&gt;SW'!$H$4:$N$44,2,TRUE)))</f>
        <v/>
      </c>
      <c r="M340" s="35" t="str">
        <f>IF(F340="","",IF($D340="m",VLOOKUP(F340,'RW-&gt;SW'!$A$4:$G$44,3,TRUE),VLOOKUP(F340,'RW-&gt;SW'!$H$4:$N$44,3,TRUE)))</f>
        <v/>
      </c>
      <c r="N340" s="35" t="str">
        <f>IF(G340="","",IF($D340="m",VLOOKUP(G340,'RW-&gt;SW'!$A$4:$G$44,4,TRUE),VLOOKUP(G340,'RW-&gt;SW'!$H$4:$N$44,4,TRUE)))</f>
        <v/>
      </c>
      <c r="O340" s="35" t="str">
        <f>IF(H340="","",IF($D340="m",VLOOKUP(H340,'RW-&gt;SW'!$A$4:$G$44,5,TRUE),VLOOKUP(H340,'RW-&gt;SW'!$H$4:$N$44,5,TRUE)))</f>
        <v/>
      </c>
      <c r="P340" s="35" t="str">
        <f>IF(I340="","",IF($D340="m",VLOOKUP(I340,'RW-&gt;SW'!$A$4:$G$44,6,TRUE),VLOOKUP(I340,'RW-&gt;SW'!$H$4:$N$44,6,TRUE)))</f>
        <v/>
      </c>
      <c r="Q340" s="36" t="str">
        <f>IF(J340="","",IF($D340="m",VLOOKUP(J340,'RW-&gt;SW'!$A$4:$G$44,7,TRUE),VLOOKUP(J340,'RW-&gt;SW'!$H$4:$N$44,7,TRUE)))</f>
        <v/>
      </c>
      <c r="R340" s="40" t="str">
        <f t="shared" si="13"/>
        <v/>
      </c>
      <c r="S340" s="36" t="str">
        <f>IF(R340="","",VLOOKUP($R340,'RW-&gt;SW'!$P$3:$Q$46,2,TRUE))</f>
        <v/>
      </c>
      <c r="T340" s="89" t="str">
        <f>IF(ISERROR('Berechnung TYP'!Q336)=TRUE,"",'Berechnung TYP'!Q336)</f>
        <v/>
      </c>
      <c r="U340" s="35" t="str">
        <f>IF(ISERROR('Berechnung TYP'!G336)=TRUE,"",'Berechnung TYP'!G336)</f>
        <v/>
      </c>
      <c r="V340" s="35" t="str">
        <f>IF(ISERROR('Berechnung TYP'!H336)=TRUE,"",'Berechnung TYP'!H336)</f>
        <v/>
      </c>
      <c r="W340" s="36" t="str">
        <f>IF(ISERROR('Berechnung TYP'!I336)=TRUE,"",'Berechnung TYP'!I336)</f>
        <v/>
      </c>
      <c r="X340" s="70"/>
    </row>
    <row r="341" spans="1:24" x14ac:dyDescent="0.25">
      <c r="A341" s="45">
        <v>333</v>
      </c>
      <c r="B341" s="40" t="str">
        <f>IF(Urliste!B338&lt;&gt;0,Urliste!B338,"")</f>
        <v/>
      </c>
      <c r="C341" s="45" t="str">
        <f t="shared" si="14"/>
        <v/>
      </c>
      <c r="D341" s="45" t="str">
        <f>IF(Urliste!C338&lt;&gt;0,Urliste!C338,"")</f>
        <v/>
      </c>
      <c r="E341" s="40" t="str">
        <f>IF(OR(D341="m",D341="w"),Urliste!$D338+Urliste!$J338+Urliste!$P338+Urliste!$V338+Urliste!$AB338+Urliste!$AH338+Urliste!$AN338+Urliste!$AT338+Urliste!$AZ338+Urliste!$BF338,"")</f>
        <v/>
      </c>
      <c r="F341" s="35" t="str">
        <f>IF(OR(D341="m",D341="w"),Urliste!$E338+Urliste!$K338+Urliste!$Q338+Urliste!$W338+Urliste!$AC338+Urliste!$AI338+Urliste!$AO338+Urliste!$AU338+Urliste!$BA338+Urliste!$BG338,"")</f>
        <v/>
      </c>
      <c r="G341" s="35" t="str">
        <f>IF(OR(D341="m",D341="w"),Urliste!$F338+Urliste!$L338+Urliste!$R338+Urliste!$X338+Urliste!$AD338+Urliste!$AJ338+Urliste!$AP338+Urliste!$AV338+Urliste!$BB338+Urliste!$BH338,"")</f>
        <v/>
      </c>
      <c r="H341" s="35" t="str">
        <f>IF(OR(D341="m",D341="w"),Urliste!$G338+Urliste!$M338+Urliste!$S338+Urliste!$Y338+Urliste!$AE338+Urliste!$AK338+Urliste!$AQ338+Urliste!$AW338+Urliste!$BC338+Urliste!$BI338,"")</f>
        <v/>
      </c>
      <c r="I341" s="35" t="str">
        <f>IF(OR(D341="m",D341="w"),Urliste!$H338+Urliste!$N338+Urliste!$T338+Urliste!$Z338+Urliste!$AF338+Urliste!$AL338+Urliste!$AR338+Urliste!$AX338+Urliste!$BD338+Urliste!$BJ338,"")</f>
        <v/>
      </c>
      <c r="J341" s="36" t="str">
        <f>IF(OR(D341="m",D341="w"),Urliste!$I338+Urliste!$O338+Urliste!$U338+Urliste!$AA338+Urliste!$AG338+Urliste!$AM338+Urliste!$AS338+Urliste!$AY338+Urliste!$BE338+Urliste!$BK338,"")</f>
        <v/>
      </c>
      <c r="K341" s="35"/>
      <c r="L341" s="40" t="str">
        <f>IF(E341="","",IF($D341="m",VLOOKUP(E341,'RW-&gt;SW'!$A$4:$G$44,2,TRUE),VLOOKUP(E341,'RW-&gt;SW'!$H$4:$N$44,2,TRUE)))</f>
        <v/>
      </c>
      <c r="M341" s="35" t="str">
        <f>IF(F341="","",IF($D341="m",VLOOKUP(F341,'RW-&gt;SW'!$A$4:$G$44,3,TRUE),VLOOKUP(F341,'RW-&gt;SW'!$H$4:$N$44,3,TRUE)))</f>
        <v/>
      </c>
      <c r="N341" s="35" t="str">
        <f>IF(G341="","",IF($D341="m",VLOOKUP(G341,'RW-&gt;SW'!$A$4:$G$44,4,TRUE),VLOOKUP(G341,'RW-&gt;SW'!$H$4:$N$44,4,TRUE)))</f>
        <v/>
      </c>
      <c r="O341" s="35" t="str">
        <f>IF(H341="","",IF($D341="m",VLOOKUP(H341,'RW-&gt;SW'!$A$4:$G$44,5,TRUE),VLOOKUP(H341,'RW-&gt;SW'!$H$4:$N$44,5,TRUE)))</f>
        <v/>
      </c>
      <c r="P341" s="35" t="str">
        <f>IF(I341="","",IF($D341="m",VLOOKUP(I341,'RW-&gt;SW'!$A$4:$G$44,6,TRUE),VLOOKUP(I341,'RW-&gt;SW'!$H$4:$N$44,6,TRUE)))</f>
        <v/>
      </c>
      <c r="Q341" s="36" t="str">
        <f>IF(J341="","",IF($D341="m",VLOOKUP(J341,'RW-&gt;SW'!$A$4:$G$44,7,TRUE),VLOOKUP(J341,'RW-&gt;SW'!$H$4:$N$44,7,TRUE)))</f>
        <v/>
      </c>
      <c r="R341" s="40" t="str">
        <f t="shared" si="13"/>
        <v/>
      </c>
      <c r="S341" s="36" t="str">
        <f>IF(R341="","",VLOOKUP($R341,'RW-&gt;SW'!$P$3:$Q$46,2,TRUE))</f>
        <v/>
      </c>
      <c r="T341" s="89" t="str">
        <f>IF(ISERROR('Berechnung TYP'!Q337)=TRUE,"",'Berechnung TYP'!Q337)</f>
        <v/>
      </c>
      <c r="U341" s="35" t="str">
        <f>IF(ISERROR('Berechnung TYP'!G337)=TRUE,"",'Berechnung TYP'!G337)</f>
        <v/>
      </c>
      <c r="V341" s="35" t="str">
        <f>IF(ISERROR('Berechnung TYP'!H337)=TRUE,"",'Berechnung TYP'!H337)</f>
        <v/>
      </c>
      <c r="W341" s="36" t="str">
        <f>IF(ISERROR('Berechnung TYP'!I337)=TRUE,"",'Berechnung TYP'!I337)</f>
        <v/>
      </c>
      <c r="X341" s="70"/>
    </row>
    <row r="342" spans="1:24" x14ac:dyDescent="0.25">
      <c r="A342" s="45">
        <v>334</v>
      </c>
      <c r="B342" s="40" t="str">
        <f>IF(Urliste!B339&lt;&gt;0,Urliste!B339,"")</f>
        <v/>
      </c>
      <c r="C342" s="45" t="str">
        <f t="shared" si="14"/>
        <v/>
      </c>
      <c r="D342" s="45" t="str">
        <f>IF(Urliste!C339&lt;&gt;0,Urliste!C339,"")</f>
        <v/>
      </c>
      <c r="E342" s="40" t="str">
        <f>IF(OR(D342="m",D342="w"),Urliste!$D339+Urliste!$J339+Urliste!$P339+Urliste!$V339+Urliste!$AB339+Urliste!$AH339+Urliste!$AN339+Urliste!$AT339+Urliste!$AZ339+Urliste!$BF339,"")</f>
        <v/>
      </c>
      <c r="F342" s="35" t="str">
        <f>IF(OR(D342="m",D342="w"),Urliste!$E339+Urliste!$K339+Urliste!$Q339+Urliste!$W339+Urliste!$AC339+Urliste!$AI339+Urliste!$AO339+Urliste!$AU339+Urliste!$BA339+Urliste!$BG339,"")</f>
        <v/>
      </c>
      <c r="G342" s="35" t="str">
        <f>IF(OR(D342="m",D342="w"),Urliste!$F339+Urliste!$L339+Urliste!$R339+Urliste!$X339+Urliste!$AD339+Urliste!$AJ339+Urliste!$AP339+Urliste!$AV339+Urliste!$BB339+Urliste!$BH339,"")</f>
        <v/>
      </c>
      <c r="H342" s="35" t="str">
        <f>IF(OR(D342="m",D342="w"),Urliste!$G339+Urliste!$M339+Urliste!$S339+Urliste!$Y339+Urliste!$AE339+Urliste!$AK339+Urliste!$AQ339+Urliste!$AW339+Urliste!$BC339+Urliste!$BI339,"")</f>
        <v/>
      </c>
      <c r="I342" s="35" t="str">
        <f>IF(OR(D342="m",D342="w"),Urliste!$H339+Urliste!$N339+Urliste!$T339+Urliste!$Z339+Urliste!$AF339+Urliste!$AL339+Urliste!$AR339+Urliste!$AX339+Urliste!$BD339+Urliste!$BJ339,"")</f>
        <v/>
      </c>
      <c r="J342" s="36" t="str">
        <f>IF(OR(D342="m",D342="w"),Urliste!$I339+Urliste!$O339+Urliste!$U339+Urliste!$AA339+Urliste!$AG339+Urliste!$AM339+Urliste!$AS339+Urliste!$AY339+Urliste!$BE339+Urliste!$BK339,"")</f>
        <v/>
      </c>
      <c r="K342" s="35"/>
      <c r="L342" s="40" t="str">
        <f>IF(E342="","",IF($D342="m",VLOOKUP(E342,'RW-&gt;SW'!$A$4:$G$44,2,TRUE),VLOOKUP(E342,'RW-&gt;SW'!$H$4:$N$44,2,TRUE)))</f>
        <v/>
      </c>
      <c r="M342" s="35" t="str">
        <f>IF(F342="","",IF($D342="m",VLOOKUP(F342,'RW-&gt;SW'!$A$4:$G$44,3,TRUE),VLOOKUP(F342,'RW-&gt;SW'!$H$4:$N$44,3,TRUE)))</f>
        <v/>
      </c>
      <c r="N342" s="35" t="str">
        <f>IF(G342="","",IF($D342="m",VLOOKUP(G342,'RW-&gt;SW'!$A$4:$G$44,4,TRUE),VLOOKUP(G342,'RW-&gt;SW'!$H$4:$N$44,4,TRUE)))</f>
        <v/>
      </c>
      <c r="O342" s="35" t="str">
        <f>IF(H342="","",IF($D342="m",VLOOKUP(H342,'RW-&gt;SW'!$A$4:$G$44,5,TRUE),VLOOKUP(H342,'RW-&gt;SW'!$H$4:$N$44,5,TRUE)))</f>
        <v/>
      </c>
      <c r="P342" s="35" t="str">
        <f>IF(I342="","",IF($D342="m",VLOOKUP(I342,'RW-&gt;SW'!$A$4:$G$44,6,TRUE),VLOOKUP(I342,'RW-&gt;SW'!$H$4:$N$44,6,TRUE)))</f>
        <v/>
      </c>
      <c r="Q342" s="36" t="str">
        <f>IF(J342="","",IF($D342="m",VLOOKUP(J342,'RW-&gt;SW'!$A$4:$G$44,7,TRUE),VLOOKUP(J342,'RW-&gt;SW'!$H$4:$N$44,7,TRUE)))</f>
        <v/>
      </c>
      <c r="R342" s="40" t="str">
        <f t="shared" si="13"/>
        <v/>
      </c>
      <c r="S342" s="36" t="str">
        <f>IF(R342="","",VLOOKUP($R342,'RW-&gt;SW'!$P$3:$Q$46,2,TRUE))</f>
        <v/>
      </c>
      <c r="T342" s="89" t="str">
        <f>IF(ISERROR('Berechnung TYP'!Q338)=TRUE,"",'Berechnung TYP'!Q338)</f>
        <v/>
      </c>
      <c r="U342" s="35" t="str">
        <f>IF(ISERROR('Berechnung TYP'!G338)=TRUE,"",'Berechnung TYP'!G338)</f>
        <v/>
      </c>
      <c r="V342" s="35" t="str">
        <f>IF(ISERROR('Berechnung TYP'!H338)=TRUE,"",'Berechnung TYP'!H338)</f>
        <v/>
      </c>
      <c r="W342" s="36" t="str">
        <f>IF(ISERROR('Berechnung TYP'!I338)=TRUE,"",'Berechnung TYP'!I338)</f>
        <v/>
      </c>
      <c r="X342" s="70"/>
    </row>
    <row r="343" spans="1:24" x14ac:dyDescent="0.25">
      <c r="A343" s="45">
        <v>335</v>
      </c>
      <c r="B343" s="40" t="str">
        <f>IF(Urliste!B340&lt;&gt;0,Urliste!B340,"")</f>
        <v/>
      </c>
      <c r="C343" s="45" t="str">
        <f t="shared" si="14"/>
        <v/>
      </c>
      <c r="D343" s="45" t="str">
        <f>IF(Urliste!C340&lt;&gt;0,Urliste!C340,"")</f>
        <v/>
      </c>
      <c r="E343" s="40" t="str">
        <f>IF(OR(D343="m",D343="w"),Urliste!$D340+Urliste!$J340+Urliste!$P340+Urliste!$V340+Urliste!$AB340+Urliste!$AH340+Urliste!$AN340+Urliste!$AT340+Urliste!$AZ340+Urliste!$BF340,"")</f>
        <v/>
      </c>
      <c r="F343" s="35" t="str">
        <f>IF(OR(D343="m",D343="w"),Urliste!$E340+Urliste!$K340+Urliste!$Q340+Urliste!$W340+Urliste!$AC340+Urliste!$AI340+Urliste!$AO340+Urliste!$AU340+Urliste!$BA340+Urliste!$BG340,"")</f>
        <v/>
      </c>
      <c r="G343" s="35" t="str">
        <f>IF(OR(D343="m",D343="w"),Urliste!$F340+Urliste!$L340+Urliste!$R340+Urliste!$X340+Urliste!$AD340+Urliste!$AJ340+Urliste!$AP340+Urliste!$AV340+Urliste!$BB340+Urliste!$BH340,"")</f>
        <v/>
      </c>
      <c r="H343" s="35" t="str">
        <f>IF(OR(D343="m",D343="w"),Urliste!$G340+Urliste!$M340+Urliste!$S340+Urliste!$Y340+Urliste!$AE340+Urliste!$AK340+Urliste!$AQ340+Urliste!$AW340+Urliste!$BC340+Urliste!$BI340,"")</f>
        <v/>
      </c>
      <c r="I343" s="35" t="str">
        <f>IF(OR(D343="m",D343="w"),Urliste!$H340+Urliste!$N340+Urliste!$T340+Urliste!$Z340+Urliste!$AF340+Urliste!$AL340+Urliste!$AR340+Urliste!$AX340+Urliste!$BD340+Urliste!$BJ340,"")</f>
        <v/>
      </c>
      <c r="J343" s="36" t="str">
        <f>IF(OR(D343="m",D343="w"),Urliste!$I340+Urliste!$O340+Urliste!$U340+Urliste!$AA340+Urliste!$AG340+Urliste!$AM340+Urliste!$AS340+Urliste!$AY340+Urliste!$BE340+Urliste!$BK340,"")</f>
        <v/>
      </c>
      <c r="K343" s="35"/>
      <c r="L343" s="40" t="str">
        <f>IF(E343="","",IF($D343="m",VLOOKUP(E343,'RW-&gt;SW'!$A$4:$G$44,2,TRUE),VLOOKUP(E343,'RW-&gt;SW'!$H$4:$N$44,2,TRUE)))</f>
        <v/>
      </c>
      <c r="M343" s="35" t="str">
        <f>IF(F343="","",IF($D343="m",VLOOKUP(F343,'RW-&gt;SW'!$A$4:$G$44,3,TRUE),VLOOKUP(F343,'RW-&gt;SW'!$H$4:$N$44,3,TRUE)))</f>
        <v/>
      </c>
      <c r="N343" s="35" t="str">
        <f>IF(G343="","",IF($D343="m",VLOOKUP(G343,'RW-&gt;SW'!$A$4:$G$44,4,TRUE),VLOOKUP(G343,'RW-&gt;SW'!$H$4:$N$44,4,TRUE)))</f>
        <v/>
      </c>
      <c r="O343" s="35" t="str">
        <f>IF(H343="","",IF($D343="m",VLOOKUP(H343,'RW-&gt;SW'!$A$4:$G$44,5,TRUE),VLOOKUP(H343,'RW-&gt;SW'!$H$4:$N$44,5,TRUE)))</f>
        <v/>
      </c>
      <c r="P343" s="35" t="str">
        <f>IF(I343="","",IF($D343="m",VLOOKUP(I343,'RW-&gt;SW'!$A$4:$G$44,6,TRUE),VLOOKUP(I343,'RW-&gt;SW'!$H$4:$N$44,6,TRUE)))</f>
        <v/>
      </c>
      <c r="Q343" s="36" t="str">
        <f>IF(J343="","",IF($D343="m",VLOOKUP(J343,'RW-&gt;SW'!$A$4:$G$44,7,TRUE),VLOOKUP(J343,'RW-&gt;SW'!$H$4:$N$44,7,TRUE)))</f>
        <v/>
      </c>
      <c r="R343" s="40" t="str">
        <f t="shared" si="13"/>
        <v/>
      </c>
      <c r="S343" s="36" t="str">
        <f>IF(R343="","",VLOOKUP($R343,'RW-&gt;SW'!$P$3:$Q$46,2,TRUE))</f>
        <v/>
      </c>
      <c r="T343" s="89" t="str">
        <f>IF(ISERROR('Berechnung TYP'!Q339)=TRUE,"",'Berechnung TYP'!Q339)</f>
        <v/>
      </c>
      <c r="U343" s="35" t="str">
        <f>IF(ISERROR('Berechnung TYP'!G339)=TRUE,"",'Berechnung TYP'!G339)</f>
        <v/>
      </c>
      <c r="V343" s="35" t="str">
        <f>IF(ISERROR('Berechnung TYP'!H339)=TRUE,"",'Berechnung TYP'!H339)</f>
        <v/>
      </c>
      <c r="W343" s="36" t="str">
        <f>IF(ISERROR('Berechnung TYP'!I339)=TRUE,"",'Berechnung TYP'!I339)</f>
        <v/>
      </c>
      <c r="X343" s="70"/>
    </row>
    <row r="344" spans="1:24" x14ac:dyDescent="0.25">
      <c r="A344" s="45">
        <v>336</v>
      </c>
      <c r="B344" s="40" t="str">
        <f>IF(Urliste!B341&lt;&gt;0,Urliste!B341,"")</f>
        <v/>
      </c>
      <c r="C344" s="45" t="str">
        <f t="shared" si="14"/>
        <v/>
      </c>
      <c r="D344" s="45" t="str">
        <f>IF(Urliste!C341&lt;&gt;0,Urliste!C341,"")</f>
        <v/>
      </c>
      <c r="E344" s="40" t="str">
        <f>IF(OR(D344="m",D344="w"),Urliste!$D341+Urliste!$J341+Urliste!$P341+Urliste!$V341+Urliste!$AB341+Urliste!$AH341+Urliste!$AN341+Urliste!$AT341+Urliste!$AZ341+Urliste!$BF341,"")</f>
        <v/>
      </c>
      <c r="F344" s="35" t="str">
        <f>IF(OR(D344="m",D344="w"),Urliste!$E341+Urliste!$K341+Urliste!$Q341+Urliste!$W341+Urliste!$AC341+Urliste!$AI341+Urliste!$AO341+Urliste!$AU341+Urliste!$BA341+Urliste!$BG341,"")</f>
        <v/>
      </c>
      <c r="G344" s="35" t="str">
        <f>IF(OR(D344="m",D344="w"),Urliste!$F341+Urliste!$L341+Urliste!$R341+Urliste!$X341+Urliste!$AD341+Urliste!$AJ341+Urliste!$AP341+Urliste!$AV341+Urliste!$BB341+Urliste!$BH341,"")</f>
        <v/>
      </c>
      <c r="H344" s="35" t="str">
        <f>IF(OR(D344="m",D344="w"),Urliste!$G341+Urliste!$M341+Urliste!$S341+Urliste!$Y341+Urliste!$AE341+Urliste!$AK341+Urliste!$AQ341+Urliste!$AW341+Urliste!$BC341+Urliste!$BI341,"")</f>
        <v/>
      </c>
      <c r="I344" s="35" t="str">
        <f>IF(OR(D344="m",D344="w"),Urliste!$H341+Urliste!$N341+Urliste!$T341+Urliste!$Z341+Urliste!$AF341+Urliste!$AL341+Urliste!$AR341+Urliste!$AX341+Urliste!$BD341+Urliste!$BJ341,"")</f>
        <v/>
      </c>
      <c r="J344" s="36" t="str">
        <f>IF(OR(D344="m",D344="w"),Urliste!$I341+Urliste!$O341+Urliste!$U341+Urliste!$AA341+Urliste!$AG341+Urliste!$AM341+Urliste!$AS341+Urliste!$AY341+Urliste!$BE341+Urliste!$BK341,"")</f>
        <v/>
      </c>
      <c r="K344" s="35"/>
      <c r="L344" s="40" t="str">
        <f>IF(E344="","",IF($D344="m",VLOOKUP(E344,'RW-&gt;SW'!$A$4:$G$44,2,TRUE),VLOOKUP(E344,'RW-&gt;SW'!$H$4:$N$44,2,TRUE)))</f>
        <v/>
      </c>
      <c r="M344" s="35" t="str">
        <f>IF(F344="","",IF($D344="m",VLOOKUP(F344,'RW-&gt;SW'!$A$4:$G$44,3,TRUE),VLOOKUP(F344,'RW-&gt;SW'!$H$4:$N$44,3,TRUE)))</f>
        <v/>
      </c>
      <c r="N344" s="35" t="str">
        <f>IF(G344="","",IF($D344="m",VLOOKUP(G344,'RW-&gt;SW'!$A$4:$G$44,4,TRUE),VLOOKUP(G344,'RW-&gt;SW'!$H$4:$N$44,4,TRUE)))</f>
        <v/>
      </c>
      <c r="O344" s="35" t="str">
        <f>IF(H344="","",IF($D344="m",VLOOKUP(H344,'RW-&gt;SW'!$A$4:$G$44,5,TRUE),VLOOKUP(H344,'RW-&gt;SW'!$H$4:$N$44,5,TRUE)))</f>
        <v/>
      </c>
      <c r="P344" s="35" t="str">
        <f>IF(I344="","",IF($D344="m",VLOOKUP(I344,'RW-&gt;SW'!$A$4:$G$44,6,TRUE),VLOOKUP(I344,'RW-&gt;SW'!$H$4:$N$44,6,TRUE)))</f>
        <v/>
      </c>
      <c r="Q344" s="36" t="str">
        <f>IF(J344="","",IF($D344="m",VLOOKUP(J344,'RW-&gt;SW'!$A$4:$G$44,7,TRUE),VLOOKUP(J344,'RW-&gt;SW'!$H$4:$N$44,7,TRUE)))</f>
        <v/>
      </c>
      <c r="R344" s="40" t="str">
        <f t="shared" si="13"/>
        <v/>
      </c>
      <c r="S344" s="36" t="str">
        <f>IF(R344="","",VLOOKUP($R344,'RW-&gt;SW'!$P$3:$Q$46,2,TRUE))</f>
        <v/>
      </c>
      <c r="T344" s="89" t="str">
        <f>IF(ISERROR('Berechnung TYP'!Q340)=TRUE,"",'Berechnung TYP'!Q340)</f>
        <v/>
      </c>
      <c r="U344" s="35" t="str">
        <f>IF(ISERROR('Berechnung TYP'!G340)=TRUE,"",'Berechnung TYP'!G340)</f>
        <v/>
      </c>
      <c r="V344" s="35" t="str">
        <f>IF(ISERROR('Berechnung TYP'!H340)=TRUE,"",'Berechnung TYP'!H340)</f>
        <v/>
      </c>
      <c r="W344" s="36" t="str">
        <f>IF(ISERROR('Berechnung TYP'!I340)=TRUE,"",'Berechnung TYP'!I340)</f>
        <v/>
      </c>
      <c r="X344" s="70"/>
    </row>
    <row r="345" spans="1:24" x14ac:dyDescent="0.25">
      <c r="A345" s="45">
        <v>337</v>
      </c>
      <c r="B345" s="40" t="str">
        <f>IF(Urliste!B342&lt;&gt;0,Urliste!B342,"")</f>
        <v/>
      </c>
      <c r="C345" s="45" t="str">
        <f t="shared" si="14"/>
        <v/>
      </c>
      <c r="D345" s="45" t="str">
        <f>IF(Urliste!C342&lt;&gt;0,Urliste!C342,"")</f>
        <v/>
      </c>
      <c r="E345" s="40" t="str">
        <f>IF(OR(D345="m",D345="w"),Urliste!$D342+Urliste!$J342+Urliste!$P342+Urliste!$V342+Urliste!$AB342+Urliste!$AH342+Urliste!$AN342+Urliste!$AT342+Urliste!$AZ342+Urliste!$BF342,"")</f>
        <v/>
      </c>
      <c r="F345" s="35" t="str">
        <f>IF(OR(D345="m",D345="w"),Urliste!$E342+Urliste!$K342+Urliste!$Q342+Urliste!$W342+Urliste!$AC342+Urliste!$AI342+Urliste!$AO342+Urliste!$AU342+Urliste!$BA342+Urliste!$BG342,"")</f>
        <v/>
      </c>
      <c r="G345" s="35" t="str">
        <f>IF(OR(D345="m",D345="w"),Urliste!$F342+Urliste!$L342+Urliste!$R342+Urliste!$X342+Urliste!$AD342+Urliste!$AJ342+Urliste!$AP342+Urliste!$AV342+Urliste!$BB342+Urliste!$BH342,"")</f>
        <v/>
      </c>
      <c r="H345" s="35" t="str">
        <f>IF(OR(D345="m",D345="w"),Urliste!$G342+Urliste!$M342+Urliste!$S342+Urliste!$Y342+Urliste!$AE342+Urliste!$AK342+Urliste!$AQ342+Urliste!$AW342+Urliste!$BC342+Urliste!$BI342,"")</f>
        <v/>
      </c>
      <c r="I345" s="35" t="str">
        <f>IF(OR(D345="m",D345="w"),Urliste!$H342+Urliste!$N342+Urliste!$T342+Urliste!$Z342+Urliste!$AF342+Urliste!$AL342+Urliste!$AR342+Urliste!$AX342+Urliste!$BD342+Urliste!$BJ342,"")</f>
        <v/>
      </c>
      <c r="J345" s="36" t="str">
        <f>IF(OR(D345="m",D345="w"),Urliste!$I342+Urliste!$O342+Urliste!$U342+Urliste!$AA342+Urliste!$AG342+Urliste!$AM342+Urliste!$AS342+Urliste!$AY342+Urliste!$BE342+Urliste!$BK342,"")</f>
        <v/>
      </c>
      <c r="K345" s="35"/>
      <c r="L345" s="40" t="str">
        <f>IF(E345="","",IF($D345="m",VLOOKUP(E345,'RW-&gt;SW'!$A$4:$G$44,2,TRUE),VLOOKUP(E345,'RW-&gt;SW'!$H$4:$N$44,2,TRUE)))</f>
        <v/>
      </c>
      <c r="M345" s="35" t="str">
        <f>IF(F345="","",IF($D345="m",VLOOKUP(F345,'RW-&gt;SW'!$A$4:$G$44,3,TRUE),VLOOKUP(F345,'RW-&gt;SW'!$H$4:$N$44,3,TRUE)))</f>
        <v/>
      </c>
      <c r="N345" s="35" t="str">
        <f>IF(G345="","",IF($D345="m",VLOOKUP(G345,'RW-&gt;SW'!$A$4:$G$44,4,TRUE),VLOOKUP(G345,'RW-&gt;SW'!$H$4:$N$44,4,TRUE)))</f>
        <v/>
      </c>
      <c r="O345" s="35" t="str">
        <f>IF(H345="","",IF($D345="m",VLOOKUP(H345,'RW-&gt;SW'!$A$4:$G$44,5,TRUE),VLOOKUP(H345,'RW-&gt;SW'!$H$4:$N$44,5,TRUE)))</f>
        <v/>
      </c>
      <c r="P345" s="35" t="str">
        <f>IF(I345="","",IF($D345="m",VLOOKUP(I345,'RW-&gt;SW'!$A$4:$G$44,6,TRUE),VLOOKUP(I345,'RW-&gt;SW'!$H$4:$N$44,6,TRUE)))</f>
        <v/>
      </c>
      <c r="Q345" s="36" t="str">
        <f>IF(J345="","",IF($D345="m",VLOOKUP(J345,'RW-&gt;SW'!$A$4:$G$44,7,TRUE),VLOOKUP(J345,'RW-&gt;SW'!$H$4:$N$44,7,TRUE)))</f>
        <v/>
      </c>
      <c r="R345" s="40" t="str">
        <f t="shared" si="13"/>
        <v/>
      </c>
      <c r="S345" s="36" t="str">
        <f>IF(R345="","",VLOOKUP($R345,'RW-&gt;SW'!$P$3:$Q$46,2,TRUE))</f>
        <v/>
      </c>
      <c r="T345" s="89" t="str">
        <f>IF(ISERROR('Berechnung TYP'!Q341)=TRUE,"",'Berechnung TYP'!Q341)</f>
        <v/>
      </c>
      <c r="U345" s="35" t="str">
        <f>IF(ISERROR('Berechnung TYP'!G341)=TRUE,"",'Berechnung TYP'!G341)</f>
        <v/>
      </c>
      <c r="V345" s="35" t="str">
        <f>IF(ISERROR('Berechnung TYP'!H341)=TRUE,"",'Berechnung TYP'!H341)</f>
        <v/>
      </c>
      <c r="W345" s="36" t="str">
        <f>IF(ISERROR('Berechnung TYP'!I341)=TRUE,"",'Berechnung TYP'!I341)</f>
        <v/>
      </c>
      <c r="X345" s="70"/>
    </row>
    <row r="346" spans="1:24" x14ac:dyDescent="0.25">
      <c r="A346" s="45">
        <v>338</v>
      </c>
      <c r="B346" s="40" t="str">
        <f>IF(Urliste!B343&lt;&gt;0,Urliste!B343,"")</f>
        <v/>
      </c>
      <c r="C346" s="45" t="str">
        <f t="shared" si="14"/>
        <v/>
      </c>
      <c r="D346" s="45" t="str">
        <f>IF(Urliste!C343&lt;&gt;0,Urliste!C343,"")</f>
        <v/>
      </c>
      <c r="E346" s="40" t="str">
        <f>IF(OR(D346="m",D346="w"),Urliste!$D343+Urliste!$J343+Urliste!$P343+Urliste!$V343+Urliste!$AB343+Urliste!$AH343+Urliste!$AN343+Urliste!$AT343+Urliste!$AZ343+Urliste!$BF343,"")</f>
        <v/>
      </c>
      <c r="F346" s="35" t="str">
        <f>IF(OR(D346="m",D346="w"),Urliste!$E343+Urliste!$K343+Urliste!$Q343+Urliste!$W343+Urliste!$AC343+Urliste!$AI343+Urliste!$AO343+Urliste!$AU343+Urliste!$BA343+Urliste!$BG343,"")</f>
        <v/>
      </c>
      <c r="G346" s="35" t="str">
        <f>IF(OR(D346="m",D346="w"),Urliste!$F343+Urliste!$L343+Urliste!$R343+Urliste!$X343+Urliste!$AD343+Urliste!$AJ343+Urliste!$AP343+Urliste!$AV343+Urliste!$BB343+Urliste!$BH343,"")</f>
        <v/>
      </c>
      <c r="H346" s="35" t="str">
        <f>IF(OR(D346="m",D346="w"),Urliste!$G343+Urliste!$M343+Urliste!$S343+Urliste!$Y343+Urliste!$AE343+Urliste!$AK343+Urliste!$AQ343+Urliste!$AW343+Urliste!$BC343+Urliste!$BI343,"")</f>
        <v/>
      </c>
      <c r="I346" s="35" t="str">
        <f>IF(OR(D346="m",D346="w"),Urliste!$H343+Urliste!$N343+Urliste!$T343+Urliste!$Z343+Urliste!$AF343+Urliste!$AL343+Urliste!$AR343+Urliste!$AX343+Urliste!$BD343+Urliste!$BJ343,"")</f>
        <v/>
      </c>
      <c r="J346" s="36" t="str">
        <f>IF(OR(D346="m",D346="w"),Urliste!$I343+Urliste!$O343+Urliste!$U343+Urliste!$AA343+Urliste!$AG343+Urliste!$AM343+Urliste!$AS343+Urliste!$AY343+Urliste!$BE343+Urliste!$BK343,"")</f>
        <v/>
      </c>
      <c r="K346" s="35"/>
      <c r="L346" s="40" t="str">
        <f>IF(E346="","",IF($D346="m",VLOOKUP(E346,'RW-&gt;SW'!$A$4:$G$44,2,TRUE),VLOOKUP(E346,'RW-&gt;SW'!$H$4:$N$44,2,TRUE)))</f>
        <v/>
      </c>
      <c r="M346" s="35" t="str">
        <f>IF(F346="","",IF($D346="m",VLOOKUP(F346,'RW-&gt;SW'!$A$4:$G$44,3,TRUE),VLOOKUP(F346,'RW-&gt;SW'!$H$4:$N$44,3,TRUE)))</f>
        <v/>
      </c>
      <c r="N346" s="35" t="str">
        <f>IF(G346="","",IF($D346="m",VLOOKUP(G346,'RW-&gt;SW'!$A$4:$G$44,4,TRUE),VLOOKUP(G346,'RW-&gt;SW'!$H$4:$N$44,4,TRUE)))</f>
        <v/>
      </c>
      <c r="O346" s="35" t="str">
        <f>IF(H346="","",IF($D346="m",VLOOKUP(H346,'RW-&gt;SW'!$A$4:$G$44,5,TRUE),VLOOKUP(H346,'RW-&gt;SW'!$H$4:$N$44,5,TRUE)))</f>
        <v/>
      </c>
      <c r="P346" s="35" t="str">
        <f>IF(I346="","",IF($D346="m",VLOOKUP(I346,'RW-&gt;SW'!$A$4:$G$44,6,TRUE),VLOOKUP(I346,'RW-&gt;SW'!$H$4:$N$44,6,TRUE)))</f>
        <v/>
      </c>
      <c r="Q346" s="36" t="str">
        <f>IF(J346="","",IF($D346="m",VLOOKUP(J346,'RW-&gt;SW'!$A$4:$G$44,7,TRUE),VLOOKUP(J346,'RW-&gt;SW'!$H$4:$N$44,7,TRUE)))</f>
        <v/>
      </c>
      <c r="R346" s="40" t="str">
        <f t="shared" si="13"/>
        <v/>
      </c>
      <c r="S346" s="36" t="str">
        <f>IF(R346="","",VLOOKUP($R346,'RW-&gt;SW'!$P$3:$Q$46,2,TRUE))</f>
        <v/>
      </c>
      <c r="T346" s="89" t="str">
        <f>IF(ISERROR('Berechnung TYP'!Q342)=TRUE,"",'Berechnung TYP'!Q342)</f>
        <v/>
      </c>
      <c r="U346" s="35" t="str">
        <f>IF(ISERROR('Berechnung TYP'!G342)=TRUE,"",'Berechnung TYP'!G342)</f>
        <v/>
      </c>
      <c r="V346" s="35" t="str">
        <f>IF(ISERROR('Berechnung TYP'!H342)=TRUE,"",'Berechnung TYP'!H342)</f>
        <v/>
      </c>
      <c r="W346" s="36" t="str">
        <f>IF(ISERROR('Berechnung TYP'!I342)=TRUE,"",'Berechnung TYP'!I342)</f>
        <v/>
      </c>
      <c r="X346" s="70"/>
    </row>
    <row r="347" spans="1:24" x14ac:dyDescent="0.25">
      <c r="A347" s="45">
        <v>339</v>
      </c>
      <c r="B347" s="40" t="str">
        <f>IF(Urliste!B344&lt;&gt;0,Urliste!B344,"")</f>
        <v/>
      </c>
      <c r="C347" s="45" t="str">
        <f t="shared" si="14"/>
        <v/>
      </c>
      <c r="D347" s="45" t="str">
        <f>IF(Urliste!C344&lt;&gt;0,Urliste!C344,"")</f>
        <v/>
      </c>
      <c r="E347" s="40" t="str">
        <f>IF(OR(D347="m",D347="w"),Urliste!$D344+Urliste!$J344+Urliste!$P344+Urliste!$V344+Urliste!$AB344+Urliste!$AH344+Urliste!$AN344+Urliste!$AT344+Urliste!$AZ344+Urliste!$BF344,"")</f>
        <v/>
      </c>
      <c r="F347" s="35" t="str">
        <f>IF(OR(D347="m",D347="w"),Urliste!$E344+Urliste!$K344+Urliste!$Q344+Urliste!$W344+Urliste!$AC344+Urliste!$AI344+Urliste!$AO344+Urliste!$AU344+Urliste!$BA344+Urliste!$BG344,"")</f>
        <v/>
      </c>
      <c r="G347" s="35" t="str">
        <f>IF(OR(D347="m",D347="w"),Urliste!$F344+Urliste!$L344+Urliste!$R344+Urliste!$X344+Urliste!$AD344+Urliste!$AJ344+Urliste!$AP344+Urliste!$AV344+Urliste!$BB344+Urliste!$BH344,"")</f>
        <v/>
      </c>
      <c r="H347" s="35" t="str">
        <f>IF(OR(D347="m",D347="w"),Urliste!$G344+Urliste!$M344+Urliste!$S344+Urliste!$Y344+Urliste!$AE344+Urliste!$AK344+Urliste!$AQ344+Urliste!$AW344+Urliste!$BC344+Urliste!$BI344,"")</f>
        <v/>
      </c>
      <c r="I347" s="35" t="str">
        <f>IF(OR(D347="m",D347="w"),Urliste!$H344+Urliste!$N344+Urliste!$T344+Urliste!$Z344+Urliste!$AF344+Urliste!$AL344+Urliste!$AR344+Urliste!$AX344+Urliste!$BD344+Urliste!$BJ344,"")</f>
        <v/>
      </c>
      <c r="J347" s="36" t="str">
        <f>IF(OR(D347="m",D347="w"),Urliste!$I344+Urliste!$O344+Urliste!$U344+Urliste!$AA344+Urliste!$AG344+Urliste!$AM344+Urliste!$AS344+Urliste!$AY344+Urliste!$BE344+Urliste!$BK344,"")</f>
        <v/>
      </c>
      <c r="K347" s="35"/>
      <c r="L347" s="40" t="str">
        <f>IF(E347="","",IF($D347="m",VLOOKUP(E347,'RW-&gt;SW'!$A$4:$G$44,2,TRUE),VLOOKUP(E347,'RW-&gt;SW'!$H$4:$N$44,2,TRUE)))</f>
        <v/>
      </c>
      <c r="M347" s="35" t="str">
        <f>IF(F347="","",IF($D347="m",VLOOKUP(F347,'RW-&gt;SW'!$A$4:$G$44,3,TRUE),VLOOKUP(F347,'RW-&gt;SW'!$H$4:$N$44,3,TRUE)))</f>
        <v/>
      </c>
      <c r="N347" s="35" t="str">
        <f>IF(G347="","",IF($D347="m",VLOOKUP(G347,'RW-&gt;SW'!$A$4:$G$44,4,TRUE),VLOOKUP(G347,'RW-&gt;SW'!$H$4:$N$44,4,TRUE)))</f>
        <v/>
      </c>
      <c r="O347" s="35" t="str">
        <f>IF(H347="","",IF($D347="m",VLOOKUP(H347,'RW-&gt;SW'!$A$4:$G$44,5,TRUE),VLOOKUP(H347,'RW-&gt;SW'!$H$4:$N$44,5,TRUE)))</f>
        <v/>
      </c>
      <c r="P347" s="35" t="str">
        <f>IF(I347="","",IF($D347="m",VLOOKUP(I347,'RW-&gt;SW'!$A$4:$G$44,6,TRUE),VLOOKUP(I347,'RW-&gt;SW'!$H$4:$N$44,6,TRUE)))</f>
        <v/>
      </c>
      <c r="Q347" s="36" t="str">
        <f>IF(J347="","",IF($D347="m",VLOOKUP(J347,'RW-&gt;SW'!$A$4:$G$44,7,TRUE),VLOOKUP(J347,'RW-&gt;SW'!$H$4:$N$44,7,TRUE)))</f>
        <v/>
      </c>
      <c r="R347" s="40" t="str">
        <f t="shared" si="13"/>
        <v/>
      </c>
      <c r="S347" s="36" t="str">
        <f>IF(R347="","",VLOOKUP($R347,'RW-&gt;SW'!$P$3:$Q$46,2,TRUE))</f>
        <v/>
      </c>
      <c r="T347" s="89" t="str">
        <f>IF(ISERROR('Berechnung TYP'!Q343)=TRUE,"",'Berechnung TYP'!Q343)</f>
        <v/>
      </c>
      <c r="U347" s="35" t="str">
        <f>IF(ISERROR('Berechnung TYP'!G343)=TRUE,"",'Berechnung TYP'!G343)</f>
        <v/>
      </c>
      <c r="V347" s="35" t="str">
        <f>IF(ISERROR('Berechnung TYP'!H343)=TRUE,"",'Berechnung TYP'!H343)</f>
        <v/>
      </c>
      <c r="W347" s="36" t="str">
        <f>IF(ISERROR('Berechnung TYP'!I343)=TRUE,"",'Berechnung TYP'!I343)</f>
        <v/>
      </c>
      <c r="X347" s="70"/>
    </row>
    <row r="348" spans="1:24" x14ac:dyDescent="0.25">
      <c r="A348" s="45">
        <v>340</v>
      </c>
      <c r="B348" s="40" t="str">
        <f>IF(Urliste!B345&lt;&gt;0,Urliste!B345,"")</f>
        <v/>
      </c>
      <c r="C348" s="45" t="str">
        <f t="shared" si="14"/>
        <v/>
      </c>
      <c r="D348" s="45" t="str">
        <f>IF(Urliste!C345&lt;&gt;0,Urliste!C345,"")</f>
        <v/>
      </c>
      <c r="E348" s="40" t="str">
        <f>IF(OR(D348="m",D348="w"),Urliste!$D345+Urliste!$J345+Urliste!$P345+Urliste!$V345+Urliste!$AB345+Urliste!$AH345+Urliste!$AN345+Urliste!$AT345+Urliste!$AZ345+Urliste!$BF345,"")</f>
        <v/>
      </c>
      <c r="F348" s="35" t="str">
        <f>IF(OR(D348="m",D348="w"),Urliste!$E345+Urliste!$K345+Urliste!$Q345+Urliste!$W345+Urliste!$AC345+Urliste!$AI345+Urliste!$AO345+Urliste!$AU345+Urliste!$BA345+Urliste!$BG345,"")</f>
        <v/>
      </c>
      <c r="G348" s="35" t="str">
        <f>IF(OR(D348="m",D348="w"),Urliste!$F345+Urliste!$L345+Urliste!$R345+Urliste!$X345+Urliste!$AD345+Urliste!$AJ345+Urliste!$AP345+Urliste!$AV345+Urliste!$BB345+Urliste!$BH345,"")</f>
        <v/>
      </c>
      <c r="H348" s="35" t="str">
        <f>IF(OR(D348="m",D348="w"),Urliste!$G345+Urliste!$M345+Urliste!$S345+Urliste!$Y345+Urliste!$AE345+Urliste!$AK345+Urliste!$AQ345+Urliste!$AW345+Urliste!$BC345+Urliste!$BI345,"")</f>
        <v/>
      </c>
      <c r="I348" s="35" t="str">
        <f>IF(OR(D348="m",D348="w"),Urliste!$H345+Urliste!$N345+Urliste!$T345+Urliste!$Z345+Urliste!$AF345+Urliste!$AL345+Urliste!$AR345+Urliste!$AX345+Urliste!$BD345+Urliste!$BJ345,"")</f>
        <v/>
      </c>
      <c r="J348" s="36" t="str">
        <f>IF(OR(D348="m",D348="w"),Urliste!$I345+Urliste!$O345+Urliste!$U345+Urliste!$AA345+Urliste!$AG345+Urliste!$AM345+Urliste!$AS345+Urliste!$AY345+Urliste!$BE345+Urliste!$BK345,"")</f>
        <v/>
      </c>
      <c r="K348" s="35"/>
      <c r="L348" s="40" t="str">
        <f>IF(E348="","",IF($D348="m",VLOOKUP(E348,'RW-&gt;SW'!$A$4:$G$44,2,TRUE),VLOOKUP(E348,'RW-&gt;SW'!$H$4:$N$44,2,TRUE)))</f>
        <v/>
      </c>
      <c r="M348" s="35" t="str">
        <f>IF(F348="","",IF($D348="m",VLOOKUP(F348,'RW-&gt;SW'!$A$4:$G$44,3,TRUE),VLOOKUP(F348,'RW-&gt;SW'!$H$4:$N$44,3,TRUE)))</f>
        <v/>
      </c>
      <c r="N348" s="35" t="str">
        <f>IF(G348="","",IF($D348="m",VLOOKUP(G348,'RW-&gt;SW'!$A$4:$G$44,4,TRUE),VLOOKUP(G348,'RW-&gt;SW'!$H$4:$N$44,4,TRUE)))</f>
        <v/>
      </c>
      <c r="O348" s="35" t="str">
        <f>IF(H348="","",IF($D348="m",VLOOKUP(H348,'RW-&gt;SW'!$A$4:$G$44,5,TRUE),VLOOKUP(H348,'RW-&gt;SW'!$H$4:$N$44,5,TRUE)))</f>
        <v/>
      </c>
      <c r="P348" s="35" t="str">
        <f>IF(I348="","",IF($D348="m",VLOOKUP(I348,'RW-&gt;SW'!$A$4:$G$44,6,TRUE),VLOOKUP(I348,'RW-&gt;SW'!$H$4:$N$44,6,TRUE)))</f>
        <v/>
      </c>
      <c r="Q348" s="36" t="str">
        <f>IF(J348="","",IF($D348="m",VLOOKUP(J348,'RW-&gt;SW'!$A$4:$G$44,7,TRUE),VLOOKUP(J348,'RW-&gt;SW'!$H$4:$N$44,7,TRUE)))</f>
        <v/>
      </c>
      <c r="R348" s="40" t="str">
        <f t="shared" si="13"/>
        <v/>
      </c>
      <c r="S348" s="36" t="str">
        <f>IF(R348="","",VLOOKUP($R348,'RW-&gt;SW'!$P$3:$Q$46,2,TRUE))</f>
        <v/>
      </c>
      <c r="T348" s="89" t="str">
        <f>IF(ISERROR('Berechnung TYP'!Q344)=TRUE,"",'Berechnung TYP'!Q344)</f>
        <v/>
      </c>
      <c r="U348" s="35" t="str">
        <f>IF(ISERROR('Berechnung TYP'!G344)=TRUE,"",'Berechnung TYP'!G344)</f>
        <v/>
      </c>
      <c r="V348" s="35" t="str">
        <f>IF(ISERROR('Berechnung TYP'!H344)=TRUE,"",'Berechnung TYP'!H344)</f>
        <v/>
      </c>
      <c r="W348" s="36" t="str">
        <f>IF(ISERROR('Berechnung TYP'!I344)=TRUE,"",'Berechnung TYP'!I344)</f>
        <v/>
      </c>
      <c r="X348" s="70"/>
    </row>
    <row r="349" spans="1:24" x14ac:dyDescent="0.25">
      <c r="A349" s="45">
        <v>341</v>
      </c>
      <c r="B349" s="40" t="str">
        <f>IF(Urliste!B346&lt;&gt;0,Urliste!B346,"")</f>
        <v/>
      </c>
      <c r="C349" s="45" t="str">
        <f t="shared" si="14"/>
        <v/>
      </c>
      <c r="D349" s="45" t="str">
        <f>IF(Urliste!C346&lt;&gt;0,Urliste!C346,"")</f>
        <v/>
      </c>
      <c r="E349" s="40" t="str">
        <f>IF(OR(D349="m",D349="w"),Urliste!$D346+Urliste!$J346+Urliste!$P346+Urliste!$V346+Urliste!$AB346+Urliste!$AH346+Urliste!$AN346+Urliste!$AT346+Urliste!$AZ346+Urliste!$BF346,"")</f>
        <v/>
      </c>
      <c r="F349" s="35" t="str">
        <f>IF(OR(D349="m",D349="w"),Urliste!$E346+Urliste!$K346+Urliste!$Q346+Urliste!$W346+Urliste!$AC346+Urliste!$AI346+Urliste!$AO346+Urliste!$AU346+Urliste!$BA346+Urliste!$BG346,"")</f>
        <v/>
      </c>
      <c r="G349" s="35" t="str">
        <f>IF(OR(D349="m",D349="w"),Urliste!$F346+Urliste!$L346+Urliste!$R346+Urliste!$X346+Urliste!$AD346+Urliste!$AJ346+Urliste!$AP346+Urliste!$AV346+Urliste!$BB346+Urliste!$BH346,"")</f>
        <v/>
      </c>
      <c r="H349" s="35" t="str">
        <f>IF(OR(D349="m",D349="w"),Urliste!$G346+Urliste!$M346+Urliste!$S346+Urliste!$Y346+Urliste!$AE346+Urliste!$AK346+Urliste!$AQ346+Urliste!$AW346+Urliste!$BC346+Urliste!$BI346,"")</f>
        <v/>
      </c>
      <c r="I349" s="35" t="str">
        <f>IF(OR(D349="m",D349="w"),Urliste!$H346+Urliste!$N346+Urliste!$T346+Urliste!$Z346+Urliste!$AF346+Urliste!$AL346+Urliste!$AR346+Urliste!$AX346+Urliste!$BD346+Urliste!$BJ346,"")</f>
        <v/>
      </c>
      <c r="J349" s="36" t="str">
        <f>IF(OR(D349="m",D349="w"),Urliste!$I346+Urliste!$O346+Urliste!$U346+Urliste!$AA346+Urliste!$AG346+Urliste!$AM346+Urliste!$AS346+Urliste!$AY346+Urliste!$BE346+Urliste!$BK346,"")</f>
        <v/>
      </c>
      <c r="K349" s="35"/>
      <c r="L349" s="40" t="str">
        <f>IF(E349="","",IF($D349="m",VLOOKUP(E349,'RW-&gt;SW'!$A$4:$G$44,2,TRUE),VLOOKUP(E349,'RW-&gt;SW'!$H$4:$N$44,2,TRUE)))</f>
        <v/>
      </c>
      <c r="M349" s="35" t="str">
        <f>IF(F349="","",IF($D349="m",VLOOKUP(F349,'RW-&gt;SW'!$A$4:$G$44,3,TRUE),VLOOKUP(F349,'RW-&gt;SW'!$H$4:$N$44,3,TRUE)))</f>
        <v/>
      </c>
      <c r="N349" s="35" t="str">
        <f>IF(G349="","",IF($D349="m",VLOOKUP(G349,'RW-&gt;SW'!$A$4:$G$44,4,TRUE),VLOOKUP(G349,'RW-&gt;SW'!$H$4:$N$44,4,TRUE)))</f>
        <v/>
      </c>
      <c r="O349" s="35" t="str">
        <f>IF(H349="","",IF($D349="m",VLOOKUP(H349,'RW-&gt;SW'!$A$4:$G$44,5,TRUE),VLOOKUP(H349,'RW-&gt;SW'!$H$4:$N$44,5,TRUE)))</f>
        <v/>
      </c>
      <c r="P349" s="35" t="str">
        <f>IF(I349="","",IF($D349="m",VLOOKUP(I349,'RW-&gt;SW'!$A$4:$G$44,6,TRUE),VLOOKUP(I349,'RW-&gt;SW'!$H$4:$N$44,6,TRUE)))</f>
        <v/>
      </c>
      <c r="Q349" s="36" t="str">
        <f>IF(J349="","",IF($D349="m",VLOOKUP(J349,'RW-&gt;SW'!$A$4:$G$44,7,TRUE),VLOOKUP(J349,'RW-&gt;SW'!$H$4:$N$44,7,TRUE)))</f>
        <v/>
      </c>
      <c r="R349" s="40" t="str">
        <f t="shared" si="13"/>
        <v/>
      </c>
      <c r="S349" s="36" t="str">
        <f>IF(R349="","",VLOOKUP($R349,'RW-&gt;SW'!$P$3:$Q$46,2,TRUE))</f>
        <v/>
      </c>
      <c r="T349" s="89" t="str">
        <f>IF(ISERROR('Berechnung TYP'!Q345)=TRUE,"",'Berechnung TYP'!Q345)</f>
        <v/>
      </c>
      <c r="U349" s="35" t="str">
        <f>IF(ISERROR('Berechnung TYP'!G345)=TRUE,"",'Berechnung TYP'!G345)</f>
        <v/>
      </c>
      <c r="V349" s="35" t="str">
        <f>IF(ISERROR('Berechnung TYP'!H345)=TRUE,"",'Berechnung TYP'!H345)</f>
        <v/>
      </c>
      <c r="W349" s="36" t="str">
        <f>IF(ISERROR('Berechnung TYP'!I345)=TRUE,"",'Berechnung TYP'!I345)</f>
        <v/>
      </c>
      <c r="X349" s="70"/>
    </row>
    <row r="350" spans="1:24" x14ac:dyDescent="0.25">
      <c r="A350" s="45">
        <v>342</v>
      </c>
      <c r="B350" s="40" t="str">
        <f>IF(Urliste!B347&lt;&gt;0,Urliste!B347,"")</f>
        <v/>
      </c>
      <c r="C350" s="45" t="str">
        <f t="shared" si="14"/>
        <v/>
      </c>
      <c r="D350" s="45" t="str">
        <f>IF(Urliste!C347&lt;&gt;0,Urliste!C347,"")</f>
        <v/>
      </c>
      <c r="E350" s="40" t="str">
        <f>IF(OR(D350="m",D350="w"),Urliste!$D347+Urliste!$J347+Urliste!$P347+Urliste!$V347+Urliste!$AB347+Urliste!$AH347+Urliste!$AN347+Urliste!$AT347+Urliste!$AZ347+Urliste!$BF347,"")</f>
        <v/>
      </c>
      <c r="F350" s="35" t="str">
        <f>IF(OR(D350="m",D350="w"),Urliste!$E347+Urliste!$K347+Urliste!$Q347+Urliste!$W347+Urliste!$AC347+Urliste!$AI347+Urliste!$AO347+Urliste!$AU347+Urliste!$BA347+Urliste!$BG347,"")</f>
        <v/>
      </c>
      <c r="G350" s="35" t="str">
        <f>IF(OR(D350="m",D350="w"),Urliste!$F347+Urliste!$L347+Urliste!$R347+Urliste!$X347+Urliste!$AD347+Urliste!$AJ347+Urliste!$AP347+Urliste!$AV347+Urliste!$BB347+Urliste!$BH347,"")</f>
        <v/>
      </c>
      <c r="H350" s="35" t="str">
        <f>IF(OR(D350="m",D350="w"),Urliste!$G347+Urliste!$M347+Urliste!$S347+Urliste!$Y347+Urliste!$AE347+Urliste!$AK347+Urliste!$AQ347+Urliste!$AW347+Urliste!$BC347+Urliste!$BI347,"")</f>
        <v/>
      </c>
      <c r="I350" s="35" t="str">
        <f>IF(OR(D350="m",D350="w"),Urliste!$H347+Urliste!$N347+Urliste!$T347+Urliste!$Z347+Urliste!$AF347+Urliste!$AL347+Urliste!$AR347+Urliste!$AX347+Urliste!$BD347+Urliste!$BJ347,"")</f>
        <v/>
      </c>
      <c r="J350" s="36" t="str">
        <f>IF(OR(D350="m",D350="w"),Urliste!$I347+Urliste!$O347+Urliste!$U347+Urliste!$AA347+Urliste!$AG347+Urliste!$AM347+Urliste!$AS347+Urliste!$AY347+Urliste!$BE347+Urliste!$BK347,"")</f>
        <v/>
      </c>
      <c r="K350" s="35"/>
      <c r="L350" s="40" t="str">
        <f>IF(E350="","",IF($D350="m",VLOOKUP(E350,'RW-&gt;SW'!$A$4:$G$44,2,TRUE),VLOOKUP(E350,'RW-&gt;SW'!$H$4:$N$44,2,TRUE)))</f>
        <v/>
      </c>
      <c r="M350" s="35" t="str">
        <f>IF(F350="","",IF($D350="m",VLOOKUP(F350,'RW-&gt;SW'!$A$4:$G$44,3,TRUE),VLOOKUP(F350,'RW-&gt;SW'!$H$4:$N$44,3,TRUE)))</f>
        <v/>
      </c>
      <c r="N350" s="35" t="str">
        <f>IF(G350="","",IF($D350="m",VLOOKUP(G350,'RW-&gt;SW'!$A$4:$G$44,4,TRUE),VLOOKUP(G350,'RW-&gt;SW'!$H$4:$N$44,4,TRUE)))</f>
        <v/>
      </c>
      <c r="O350" s="35" t="str">
        <f>IF(H350="","",IF($D350="m",VLOOKUP(H350,'RW-&gt;SW'!$A$4:$G$44,5,TRUE),VLOOKUP(H350,'RW-&gt;SW'!$H$4:$N$44,5,TRUE)))</f>
        <v/>
      </c>
      <c r="P350" s="35" t="str">
        <f>IF(I350="","",IF($D350="m",VLOOKUP(I350,'RW-&gt;SW'!$A$4:$G$44,6,TRUE),VLOOKUP(I350,'RW-&gt;SW'!$H$4:$N$44,6,TRUE)))</f>
        <v/>
      </c>
      <c r="Q350" s="36" t="str">
        <f>IF(J350="","",IF($D350="m",VLOOKUP(J350,'RW-&gt;SW'!$A$4:$G$44,7,TRUE),VLOOKUP(J350,'RW-&gt;SW'!$H$4:$N$44,7,TRUE)))</f>
        <v/>
      </c>
      <c r="R350" s="40" t="str">
        <f t="shared" si="13"/>
        <v/>
      </c>
      <c r="S350" s="36" t="str">
        <f>IF(R350="","",VLOOKUP($R350,'RW-&gt;SW'!$P$3:$Q$46,2,TRUE))</f>
        <v/>
      </c>
      <c r="T350" s="89" t="str">
        <f>IF(ISERROR('Berechnung TYP'!Q346)=TRUE,"",'Berechnung TYP'!Q346)</f>
        <v/>
      </c>
      <c r="U350" s="35" t="str">
        <f>IF(ISERROR('Berechnung TYP'!G346)=TRUE,"",'Berechnung TYP'!G346)</f>
        <v/>
      </c>
      <c r="V350" s="35" t="str">
        <f>IF(ISERROR('Berechnung TYP'!H346)=TRUE,"",'Berechnung TYP'!H346)</f>
        <v/>
      </c>
      <c r="W350" s="36" t="str">
        <f>IF(ISERROR('Berechnung TYP'!I346)=TRUE,"",'Berechnung TYP'!I346)</f>
        <v/>
      </c>
      <c r="X350" s="70"/>
    </row>
    <row r="351" spans="1:24" x14ac:dyDescent="0.25">
      <c r="A351" s="45">
        <v>343</v>
      </c>
      <c r="B351" s="40" t="str">
        <f>IF(Urliste!B348&lt;&gt;0,Urliste!B348,"")</f>
        <v/>
      </c>
      <c r="C351" s="45" t="str">
        <f t="shared" si="14"/>
        <v/>
      </c>
      <c r="D351" s="45" t="str">
        <f>IF(Urliste!C348&lt;&gt;0,Urliste!C348,"")</f>
        <v/>
      </c>
      <c r="E351" s="40" t="str">
        <f>IF(OR(D351="m",D351="w"),Urliste!$D348+Urliste!$J348+Urliste!$P348+Urliste!$V348+Urliste!$AB348+Urliste!$AH348+Urliste!$AN348+Urliste!$AT348+Urliste!$AZ348+Urliste!$BF348,"")</f>
        <v/>
      </c>
      <c r="F351" s="35" t="str">
        <f>IF(OR(D351="m",D351="w"),Urliste!$E348+Urliste!$K348+Urliste!$Q348+Urliste!$W348+Urliste!$AC348+Urliste!$AI348+Urliste!$AO348+Urliste!$AU348+Urliste!$BA348+Urliste!$BG348,"")</f>
        <v/>
      </c>
      <c r="G351" s="35" t="str">
        <f>IF(OR(D351="m",D351="w"),Urliste!$F348+Urliste!$L348+Urliste!$R348+Urliste!$X348+Urliste!$AD348+Urliste!$AJ348+Urliste!$AP348+Urliste!$AV348+Urliste!$BB348+Urliste!$BH348,"")</f>
        <v/>
      </c>
      <c r="H351" s="35" t="str">
        <f>IF(OR(D351="m",D351="w"),Urliste!$G348+Urliste!$M348+Urliste!$S348+Urliste!$Y348+Urliste!$AE348+Urliste!$AK348+Urliste!$AQ348+Urliste!$AW348+Urliste!$BC348+Urliste!$BI348,"")</f>
        <v/>
      </c>
      <c r="I351" s="35" t="str">
        <f>IF(OR(D351="m",D351="w"),Urliste!$H348+Urliste!$N348+Urliste!$T348+Urliste!$Z348+Urliste!$AF348+Urliste!$AL348+Urliste!$AR348+Urliste!$AX348+Urliste!$BD348+Urliste!$BJ348,"")</f>
        <v/>
      </c>
      <c r="J351" s="36" t="str">
        <f>IF(OR(D351="m",D351="w"),Urliste!$I348+Urliste!$O348+Urliste!$U348+Urliste!$AA348+Urliste!$AG348+Urliste!$AM348+Urliste!$AS348+Urliste!$AY348+Urliste!$BE348+Urliste!$BK348,"")</f>
        <v/>
      </c>
      <c r="K351" s="35"/>
      <c r="L351" s="40" t="str">
        <f>IF(E351="","",IF($D351="m",VLOOKUP(E351,'RW-&gt;SW'!$A$4:$G$44,2,TRUE),VLOOKUP(E351,'RW-&gt;SW'!$H$4:$N$44,2,TRUE)))</f>
        <v/>
      </c>
      <c r="M351" s="35" t="str">
        <f>IF(F351="","",IF($D351="m",VLOOKUP(F351,'RW-&gt;SW'!$A$4:$G$44,3,TRUE),VLOOKUP(F351,'RW-&gt;SW'!$H$4:$N$44,3,TRUE)))</f>
        <v/>
      </c>
      <c r="N351" s="35" t="str">
        <f>IF(G351="","",IF($D351="m",VLOOKUP(G351,'RW-&gt;SW'!$A$4:$G$44,4,TRUE),VLOOKUP(G351,'RW-&gt;SW'!$H$4:$N$44,4,TRUE)))</f>
        <v/>
      </c>
      <c r="O351" s="35" t="str">
        <f>IF(H351="","",IF($D351="m",VLOOKUP(H351,'RW-&gt;SW'!$A$4:$G$44,5,TRUE),VLOOKUP(H351,'RW-&gt;SW'!$H$4:$N$44,5,TRUE)))</f>
        <v/>
      </c>
      <c r="P351" s="35" t="str">
        <f>IF(I351="","",IF($D351="m",VLOOKUP(I351,'RW-&gt;SW'!$A$4:$G$44,6,TRUE),VLOOKUP(I351,'RW-&gt;SW'!$H$4:$N$44,6,TRUE)))</f>
        <v/>
      </c>
      <c r="Q351" s="36" t="str">
        <f>IF(J351="","",IF($D351="m",VLOOKUP(J351,'RW-&gt;SW'!$A$4:$G$44,7,TRUE),VLOOKUP(J351,'RW-&gt;SW'!$H$4:$N$44,7,TRUE)))</f>
        <v/>
      </c>
      <c r="R351" s="40" t="str">
        <f t="shared" si="13"/>
        <v/>
      </c>
      <c r="S351" s="36" t="str">
        <f>IF(R351="","",VLOOKUP($R351,'RW-&gt;SW'!$P$3:$Q$46,2,TRUE))</f>
        <v/>
      </c>
      <c r="T351" s="89" t="str">
        <f>IF(ISERROR('Berechnung TYP'!Q347)=TRUE,"",'Berechnung TYP'!Q347)</f>
        <v/>
      </c>
      <c r="U351" s="35" t="str">
        <f>IF(ISERROR('Berechnung TYP'!G347)=TRUE,"",'Berechnung TYP'!G347)</f>
        <v/>
      </c>
      <c r="V351" s="35" t="str">
        <f>IF(ISERROR('Berechnung TYP'!H347)=TRUE,"",'Berechnung TYP'!H347)</f>
        <v/>
      </c>
      <c r="W351" s="36" t="str">
        <f>IF(ISERROR('Berechnung TYP'!I347)=TRUE,"",'Berechnung TYP'!I347)</f>
        <v/>
      </c>
      <c r="X351" s="70"/>
    </row>
    <row r="352" spans="1:24" x14ac:dyDescent="0.25">
      <c r="A352" s="45">
        <v>344</v>
      </c>
      <c r="B352" s="40" t="str">
        <f>IF(Urliste!B349&lt;&gt;0,Urliste!B349,"")</f>
        <v/>
      </c>
      <c r="C352" s="45" t="str">
        <f t="shared" si="14"/>
        <v/>
      </c>
      <c r="D352" s="45" t="str">
        <f>IF(Urliste!C349&lt;&gt;0,Urliste!C349,"")</f>
        <v/>
      </c>
      <c r="E352" s="40" t="str">
        <f>IF(OR(D352="m",D352="w"),Urliste!$D349+Urliste!$J349+Urliste!$P349+Urliste!$V349+Urliste!$AB349+Urliste!$AH349+Urliste!$AN349+Urliste!$AT349+Urliste!$AZ349+Urliste!$BF349,"")</f>
        <v/>
      </c>
      <c r="F352" s="35" t="str">
        <f>IF(OR(D352="m",D352="w"),Urliste!$E349+Urliste!$K349+Urliste!$Q349+Urliste!$W349+Urliste!$AC349+Urliste!$AI349+Urliste!$AO349+Urliste!$AU349+Urliste!$BA349+Urliste!$BG349,"")</f>
        <v/>
      </c>
      <c r="G352" s="35" t="str">
        <f>IF(OR(D352="m",D352="w"),Urliste!$F349+Urliste!$L349+Urliste!$R349+Urliste!$X349+Urliste!$AD349+Urliste!$AJ349+Urliste!$AP349+Urliste!$AV349+Urliste!$BB349+Urliste!$BH349,"")</f>
        <v/>
      </c>
      <c r="H352" s="35" t="str">
        <f>IF(OR(D352="m",D352="w"),Urliste!$G349+Urliste!$M349+Urliste!$S349+Urliste!$Y349+Urliste!$AE349+Urliste!$AK349+Urliste!$AQ349+Urliste!$AW349+Urliste!$BC349+Urliste!$BI349,"")</f>
        <v/>
      </c>
      <c r="I352" s="35" t="str">
        <f>IF(OR(D352="m",D352="w"),Urliste!$H349+Urliste!$N349+Urliste!$T349+Urliste!$Z349+Urliste!$AF349+Urliste!$AL349+Urliste!$AR349+Urliste!$AX349+Urliste!$BD349+Urliste!$BJ349,"")</f>
        <v/>
      </c>
      <c r="J352" s="36" t="str">
        <f>IF(OR(D352="m",D352="w"),Urliste!$I349+Urliste!$O349+Urliste!$U349+Urliste!$AA349+Urliste!$AG349+Urliste!$AM349+Urliste!$AS349+Urliste!$AY349+Urliste!$BE349+Urliste!$BK349,"")</f>
        <v/>
      </c>
      <c r="K352" s="35"/>
      <c r="L352" s="40" t="str">
        <f>IF(E352="","",IF($D352="m",VLOOKUP(E352,'RW-&gt;SW'!$A$4:$G$44,2,TRUE),VLOOKUP(E352,'RW-&gt;SW'!$H$4:$N$44,2,TRUE)))</f>
        <v/>
      </c>
      <c r="M352" s="35" t="str">
        <f>IF(F352="","",IF($D352="m",VLOOKUP(F352,'RW-&gt;SW'!$A$4:$G$44,3,TRUE),VLOOKUP(F352,'RW-&gt;SW'!$H$4:$N$44,3,TRUE)))</f>
        <v/>
      </c>
      <c r="N352" s="35" t="str">
        <f>IF(G352="","",IF($D352="m",VLOOKUP(G352,'RW-&gt;SW'!$A$4:$G$44,4,TRUE),VLOOKUP(G352,'RW-&gt;SW'!$H$4:$N$44,4,TRUE)))</f>
        <v/>
      </c>
      <c r="O352" s="35" t="str">
        <f>IF(H352="","",IF($D352="m",VLOOKUP(H352,'RW-&gt;SW'!$A$4:$G$44,5,TRUE),VLOOKUP(H352,'RW-&gt;SW'!$H$4:$N$44,5,TRUE)))</f>
        <v/>
      </c>
      <c r="P352" s="35" t="str">
        <f>IF(I352="","",IF($D352="m",VLOOKUP(I352,'RW-&gt;SW'!$A$4:$G$44,6,TRUE),VLOOKUP(I352,'RW-&gt;SW'!$H$4:$N$44,6,TRUE)))</f>
        <v/>
      </c>
      <c r="Q352" s="36" t="str">
        <f>IF(J352="","",IF($D352="m",VLOOKUP(J352,'RW-&gt;SW'!$A$4:$G$44,7,TRUE),VLOOKUP(J352,'RW-&gt;SW'!$H$4:$N$44,7,TRUE)))</f>
        <v/>
      </c>
      <c r="R352" s="40" t="str">
        <f t="shared" si="13"/>
        <v/>
      </c>
      <c r="S352" s="36" t="str">
        <f>IF(R352="","",VLOOKUP($R352,'RW-&gt;SW'!$P$3:$Q$46,2,TRUE))</f>
        <v/>
      </c>
      <c r="T352" s="89" t="str">
        <f>IF(ISERROR('Berechnung TYP'!Q348)=TRUE,"",'Berechnung TYP'!Q348)</f>
        <v/>
      </c>
      <c r="U352" s="35" t="str">
        <f>IF(ISERROR('Berechnung TYP'!G348)=TRUE,"",'Berechnung TYP'!G348)</f>
        <v/>
      </c>
      <c r="V352" s="35" t="str">
        <f>IF(ISERROR('Berechnung TYP'!H348)=TRUE,"",'Berechnung TYP'!H348)</f>
        <v/>
      </c>
      <c r="W352" s="36" t="str">
        <f>IF(ISERROR('Berechnung TYP'!I348)=TRUE,"",'Berechnung TYP'!I348)</f>
        <v/>
      </c>
      <c r="X352" s="70"/>
    </row>
    <row r="353" spans="1:24" x14ac:dyDescent="0.25">
      <c r="A353" s="45">
        <v>345</v>
      </c>
      <c r="B353" s="40" t="str">
        <f>IF(Urliste!B350&lt;&gt;0,Urliste!B350,"")</f>
        <v/>
      </c>
      <c r="C353" s="45" t="str">
        <f t="shared" si="14"/>
        <v/>
      </c>
      <c r="D353" s="45" t="str">
        <f>IF(Urliste!C350&lt;&gt;0,Urliste!C350,"")</f>
        <v/>
      </c>
      <c r="E353" s="40" t="str">
        <f>IF(OR(D353="m",D353="w"),Urliste!$D350+Urliste!$J350+Urliste!$P350+Urliste!$V350+Urliste!$AB350+Urliste!$AH350+Urliste!$AN350+Urliste!$AT350+Urliste!$AZ350+Urliste!$BF350,"")</f>
        <v/>
      </c>
      <c r="F353" s="35" t="str">
        <f>IF(OR(D353="m",D353="w"),Urliste!$E350+Urliste!$K350+Urliste!$Q350+Urliste!$W350+Urliste!$AC350+Urliste!$AI350+Urliste!$AO350+Urliste!$AU350+Urliste!$BA350+Urliste!$BG350,"")</f>
        <v/>
      </c>
      <c r="G353" s="35" t="str">
        <f>IF(OR(D353="m",D353="w"),Urliste!$F350+Urliste!$L350+Urliste!$R350+Urliste!$X350+Urliste!$AD350+Urliste!$AJ350+Urliste!$AP350+Urliste!$AV350+Urliste!$BB350+Urliste!$BH350,"")</f>
        <v/>
      </c>
      <c r="H353" s="35" t="str">
        <f>IF(OR(D353="m",D353="w"),Urliste!$G350+Urliste!$M350+Urliste!$S350+Urliste!$Y350+Urliste!$AE350+Urliste!$AK350+Urliste!$AQ350+Urliste!$AW350+Urliste!$BC350+Urliste!$BI350,"")</f>
        <v/>
      </c>
      <c r="I353" s="35" t="str">
        <f>IF(OR(D353="m",D353="w"),Urliste!$H350+Urliste!$N350+Urliste!$T350+Urliste!$Z350+Urliste!$AF350+Urliste!$AL350+Urliste!$AR350+Urliste!$AX350+Urliste!$BD350+Urliste!$BJ350,"")</f>
        <v/>
      </c>
      <c r="J353" s="36" t="str">
        <f>IF(OR(D353="m",D353="w"),Urliste!$I350+Urliste!$O350+Urliste!$U350+Urliste!$AA350+Urliste!$AG350+Urliste!$AM350+Urliste!$AS350+Urliste!$AY350+Urliste!$BE350+Urliste!$BK350,"")</f>
        <v/>
      </c>
      <c r="K353" s="35"/>
      <c r="L353" s="40" t="str">
        <f>IF(E353="","",IF($D353="m",VLOOKUP(E353,'RW-&gt;SW'!$A$4:$G$44,2,TRUE),VLOOKUP(E353,'RW-&gt;SW'!$H$4:$N$44,2,TRUE)))</f>
        <v/>
      </c>
      <c r="M353" s="35" t="str">
        <f>IF(F353="","",IF($D353="m",VLOOKUP(F353,'RW-&gt;SW'!$A$4:$G$44,3,TRUE),VLOOKUP(F353,'RW-&gt;SW'!$H$4:$N$44,3,TRUE)))</f>
        <v/>
      </c>
      <c r="N353" s="35" t="str">
        <f>IF(G353="","",IF($D353="m",VLOOKUP(G353,'RW-&gt;SW'!$A$4:$G$44,4,TRUE),VLOOKUP(G353,'RW-&gt;SW'!$H$4:$N$44,4,TRUE)))</f>
        <v/>
      </c>
      <c r="O353" s="35" t="str">
        <f>IF(H353="","",IF($D353="m",VLOOKUP(H353,'RW-&gt;SW'!$A$4:$G$44,5,TRUE),VLOOKUP(H353,'RW-&gt;SW'!$H$4:$N$44,5,TRUE)))</f>
        <v/>
      </c>
      <c r="P353" s="35" t="str">
        <f>IF(I353="","",IF($D353="m",VLOOKUP(I353,'RW-&gt;SW'!$A$4:$G$44,6,TRUE),VLOOKUP(I353,'RW-&gt;SW'!$H$4:$N$44,6,TRUE)))</f>
        <v/>
      </c>
      <c r="Q353" s="36" t="str">
        <f>IF(J353="","",IF($D353="m",VLOOKUP(J353,'RW-&gt;SW'!$A$4:$G$44,7,TRUE),VLOOKUP(J353,'RW-&gt;SW'!$H$4:$N$44,7,TRUE)))</f>
        <v/>
      </c>
      <c r="R353" s="40" t="str">
        <f t="shared" si="13"/>
        <v/>
      </c>
      <c r="S353" s="36" t="str">
        <f>IF(R353="","",VLOOKUP($R353,'RW-&gt;SW'!$P$3:$Q$46,2,TRUE))</f>
        <v/>
      </c>
      <c r="T353" s="89" t="str">
        <f>IF(ISERROR('Berechnung TYP'!Q349)=TRUE,"",'Berechnung TYP'!Q349)</f>
        <v/>
      </c>
      <c r="U353" s="35" t="str">
        <f>IF(ISERROR('Berechnung TYP'!G349)=TRUE,"",'Berechnung TYP'!G349)</f>
        <v/>
      </c>
      <c r="V353" s="35" t="str">
        <f>IF(ISERROR('Berechnung TYP'!H349)=TRUE,"",'Berechnung TYP'!H349)</f>
        <v/>
      </c>
      <c r="W353" s="36" t="str">
        <f>IF(ISERROR('Berechnung TYP'!I349)=TRUE,"",'Berechnung TYP'!I349)</f>
        <v/>
      </c>
      <c r="X353" s="70"/>
    </row>
    <row r="354" spans="1:24" x14ac:dyDescent="0.25">
      <c r="A354" s="45">
        <v>346</v>
      </c>
      <c r="B354" s="40" t="str">
        <f>IF(Urliste!B351&lt;&gt;0,Urliste!B351,"")</f>
        <v/>
      </c>
      <c r="C354" s="45" t="str">
        <f t="shared" si="14"/>
        <v/>
      </c>
      <c r="D354" s="45" t="str">
        <f>IF(Urliste!C351&lt;&gt;0,Urliste!C351,"")</f>
        <v/>
      </c>
      <c r="E354" s="40" t="str">
        <f>IF(OR(D354="m",D354="w"),Urliste!$D351+Urliste!$J351+Urliste!$P351+Urliste!$V351+Urliste!$AB351+Urliste!$AH351+Urliste!$AN351+Urliste!$AT351+Urliste!$AZ351+Urliste!$BF351,"")</f>
        <v/>
      </c>
      <c r="F354" s="35" t="str">
        <f>IF(OR(D354="m",D354="w"),Urliste!$E351+Urliste!$K351+Urliste!$Q351+Urliste!$W351+Urliste!$AC351+Urliste!$AI351+Urliste!$AO351+Urliste!$AU351+Urliste!$BA351+Urliste!$BG351,"")</f>
        <v/>
      </c>
      <c r="G354" s="35" t="str">
        <f>IF(OR(D354="m",D354="w"),Urliste!$F351+Urliste!$L351+Urliste!$R351+Urliste!$X351+Urliste!$AD351+Urliste!$AJ351+Urliste!$AP351+Urliste!$AV351+Urliste!$BB351+Urliste!$BH351,"")</f>
        <v/>
      </c>
      <c r="H354" s="35" t="str">
        <f>IF(OR(D354="m",D354="w"),Urliste!$G351+Urliste!$M351+Urliste!$S351+Urliste!$Y351+Urliste!$AE351+Urliste!$AK351+Urliste!$AQ351+Urliste!$AW351+Urliste!$BC351+Urliste!$BI351,"")</f>
        <v/>
      </c>
      <c r="I354" s="35" t="str">
        <f>IF(OR(D354="m",D354="w"),Urliste!$H351+Urliste!$N351+Urliste!$T351+Urliste!$Z351+Urliste!$AF351+Urliste!$AL351+Urliste!$AR351+Urliste!$AX351+Urliste!$BD351+Urliste!$BJ351,"")</f>
        <v/>
      </c>
      <c r="J354" s="36" t="str">
        <f>IF(OR(D354="m",D354="w"),Urliste!$I351+Urliste!$O351+Urliste!$U351+Urliste!$AA351+Urliste!$AG351+Urliste!$AM351+Urliste!$AS351+Urliste!$AY351+Urliste!$BE351+Urliste!$BK351,"")</f>
        <v/>
      </c>
      <c r="K354" s="35"/>
      <c r="L354" s="40" t="str">
        <f>IF(E354="","",IF($D354="m",VLOOKUP(E354,'RW-&gt;SW'!$A$4:$G$44,2,TRUE),VLOOKUP(E354,'RW-&gt;SW'!$H$4:$N$44,2,TRUE)))</f>
        <v/>
      </c>
      <c r="M354" s="35" t="str">
        <f>IF(F354="","",IF($D354="m",VLOOKUP(F354,'RW-&gt;SW'!$A$4:$G$44,3,TRUE),VLOOKUP(F354,'RW-&gt;SW'!$H$4:$N$44,3,TRUE)))</f>
        <v/>
      </c>
      <c r="N354" s="35" t="str">
        <f>IF(G354="","",IF($D354="m",VLOOKUP(G354,'RW-&gt;SW'!$A$4:$G$44,4,TRUE),VLOOKUP(G354,'RW-&gt;SW'!$H$4:$N$44,4,TRUE)))</f>
        <v/>
      </c>
      <c r="O354" s="35" t="str">
        <f>IF(H354="","",IF($D354="m",VLOOKUP(H354,'RW-&gt;SW'!$A$4:$G$44,5,TRUE),VLOOKUP(H354,'RW-&gt;SW'!$H$4:$N$44,5,TRUE)))</f>
        <v/>
      </c>
      <c r="P354" s="35" t="str">
        <f>IF(I354="","",IF($D354="m",VLOOKUP(I354,'RW-&gt;SW'!$A$4:$G$44,6,TRUE),VLOOKUP(I354,'RW-&gt;SW'!$H$4:$N$44,6,TRUE)))</f>
        <v/>
      </c>
      <c r="Q354" s="36" t="str">
        <f>IF(J354="","",IF($D354="m",VLOOKUP(J354,'RW-&gt;SW'!$A$4:$G$44,7,TRUE),VLOOKUP(J354,'RW-&gt;SW'!$H$4:$N$44,7,TRUE)))</f>
        <v/>
      </c>
      <c r="R354" s="40" t="str">
        <f t="shared" si="13"/>
        <v/>
      </c>
      <c r="S354" s="36" t="str">
        <f>IF(R354="","",VLOOKUP($R354,'RW-&gt;SW'!$P$3:$Q$46,2,TRUE))</f>
        <v/>
      </c>
      <c r="T354" s="89" t="str">
        <f>IF(ISERROR('Berechnung TYP'!Q350)=TRUE,"",'Berechnung TYP'!Q350)</f>
        <v/>
      </c>
      <c r="U354" s="35" t="str">
        <f>IF(ISERROR('Berechnung TYP'!G350)=TRUE,"",'Berechnung TYP'!G350)</f>
        <v/>
      </c>
      <c r="V354" s="35" t="str">
        <f>IF(ISERROR('Berechnung TYP'!H350)=TRUE,"",'Berechnung TYP'!H350)</f>
        <v/>
      </c>
      <c r="W354" s="36" t="str">
        <f>IF(ISERROR('Berechnung TYP'!I350)=TRUE,"",'Berechnung TYP'!I350)</f>
        <v/>
      </c>
      <c r="X354" s="70"/>
    </row>
    <row r="355" spans="1:24" x14ac:dyDescent="0.25">
      <c r="A355" s="45">
        <v>347</v>
      </c>
      <c r="B355" s="40" t="str">
        <f>IF(Urliste!B352&lt;&gt;0,Urliste!B352,"")</f>
        <v/>
      </c>
      <c r="C355" s="45" t="str">
        <f t="shared" si="14"/>
        <v/>
      </c>
      <c r="D355" s="45" t="str">
        <f>IF(Urliste!C352&lt;&gt;0,Urliste!C352,"")</f>
        <v/>
      </c>
      <c r="E355" s="40" t="str">
        <f>IF(OR(D355="m",D355="w"),Urliste!$D352+Urliste!$J352+Urliste!$P352+Urliste!$V352+Urliste!$AB352+Urliste!$AH352+Urliste!$AN352+Urliste!$AT352+Urliste!$AZ352+Urliste!$BF352,"")</f>
        <v/>
      </c>
      <c r="F355" s="35" t="str">
        <f>IF(OR(D355="m",D355="w"),Urliste!$E352+Urliste!$K352+Urliste!$Q352+Urliste!$W352+Urliste!$AC352+Urliste!$AI352+Urliste!$AO352+Urliste!$AU352+Urliste!$BA352+Urliste!$BG352,"")</f>
        <v/>
      </c>
      <c r="G355" s="35" t="str">
        <f>IF(OR(D355="m",D355="w"),Urliste!$F352+Urliste!$L352+Urliste!$R352+Urliste!$X352+Urliste!$AD352+Urliste!$AJ352+Urliste!$AP352+Urliste!$AV352+Urliste!$BB352+Urliste!$BH352,"")</f>
        <v/>
      </c>
      <c r="H355" s="35" t="str">
        <f>IF(OR(D355="m",D355="w"),Urliste!$G352+Urliste!$M352+Urliste!$S352+Urliste!$Y352+Urliste!$AE352+Urliste!$AK352+Urliste!$AQ352+Urliste!$AW352+Urliste!$BC352+Urliste!$BI352,"")</f>
        <v/>
      </c>
      <c r="I355" s="35" t="str">
        <f>IF(OR(D355="m",D355="w"),Urliste!$H352+Urliste!$N352+Urliste!$T352+Urliste!$Z352+Urliste!$AF352+Urliste!$AL352+Urliste!$AR352+Urliste!$AX352+Urliste!$BD352+Urliste!$BJ352,"")</f>
        <v/>
      </c>
      <c r="J355" s="36" t="str">
        <f>IF(OR(D355="m",D355="w"),Urliste!$I352+Urliste!$O352+Urliste!$U352+Urliste!$AA352+Urliste!$AG352+Urliste!$AM352+Urliste!$AS352+Urliste!$AY352+Urliste!$BE352+Urliste!$BK352,"")</f>
        <v/>
      </c>
      <c r="K355" s="35"/>
      <c r="L355" s="40" t="str">
        <f>IF(E355="","",IF($D355="m",VLOOKUP(E355,'RW-&gt;SW'!$A$4:$G$44,2,TRUE),VLOOKUP(E355,'RW-&gt;SW'!$H$4:$N$44,2,TRUE)))</f>
        <v/>
      </c>
      <c r="M355" s="35" t="str">
        <f>IF(F355="","",IF($D355="m",VLOOKUP(F355,'RW-&gt;SW'!$A$4:$G$44,3,TRUE),VLOOKUP(F355,'RW-&gt;SW'!$H$4:$N$44,3,TRUE)))</f>
        <v/>
      </c>
      <c r="N355" s="35" t="str">
        <f>IF(G355="","",IF($D355="m",VLOOKUP(G355,'RW-&gt;SW'!$A$4:$G$44,4,TRUE),VLOOKUP(G355,'RW-&gt;SW'!$H$4:$N$44,4,TRUE)))</f>
        <v/>
      </c>
      <c r="O355" s="35" t="str">
        <f>IF(H355="","",IF($D355="m",VLOOKUP(H355,'RW-&gt;SW'!$A$4:$G$44,5,TRUE),VLOOKUP(H355,'RW-&gt;SW'!$H$4:$N$44,5,TRUE)))</f>
        <v/>
      </c>
      <c r="P355" s="35" t="str">
        <f>IF(I355="","",IF($D355="m",VLOOKUP(I355,'RW-&gt;SW'!$A$4:$G$44,6,TRUE),VLOOKUP(I355,'RW-&gt;SW'!$H$4:$N$44,6,TRUE)))</f>
        <v/>
      </c>
      <c r="Q355" s="36" t="str">
        <f>IF(J355="","",IF($D355="m",VLOOKUP(J355,'RW-&gt;SW'!$A$4:$G$44,7,TRUE),VLOOKUP(J355,'RW-&gt;SW'!$H$4:$N$44,7,TRUE)))</f>
        <v/>
      </c>
      <c r="R355" s="40" t="str">
        <f t="shared" si="13"/>
        <v/>
      </c>
      <c r="S355" s="36" t="str">
        <f>IF(R355="","",VLOOKUP($R355,'RW-&gt;SW'!$P$3:$Q$46,2,TRUE))</f>
        <v/>
      </c>
      <c r="T355" s="89" t="str">
        <f>IF(ISERROR('Berechnung TYP'!Q351)=TRUE,"",'Berechnung TYP'!Q351)</f>
        <v/>
      </c>
      <c r="U355" s="35" t="str">
        <f>IF(ISERROR('Berechnung TYP'!G351)=TRUE,"",'Berechnung TYP'!G351)</f>
        <v/>
      </c>
      <c r="V355" s="35" t="str">
        <f>IF(ISERROR('Berechnung TYP'!H351)=TRUE,"",'Berechnung TYP'!H351)</f>
        <v/>
      </c>
      <c r="W355" s="36" t="str">
        <f>IF(ISERROR('Berechnung TYP'!I351)=TRUE,"",'Berechnung TYP'!I351)</f>
        <v/>
      </c>
      <c r="X355" s="70"/>
    </row>
    <row r="356" spans="1:24" x14ac:dyDescent="0.25">
      <c r="A356" s="45">
        <v>348</v>
      </c>
      <c r="B356" s="40" t="str">
        <f>IF(Urliste!B353&lt;&gt;0,Urliste!B353,"")</f>
        <v/>
      </c>
      <c r="C356" s="45" t="str">
        <f t="shared" si="14"/>
        <v/>
      </c>
      <c r="D356" s="45" t="str">
        <f>IF(Urliste!C353&lt;&gt;0,Urliste!C353,"")</f>
        <v/>
      </c>
      <c r="E356" s="40" t="str">
        <f>IF(OR(D356="m",D356="w"),Urliste!$D353+Urliste!$J353+Urliste!$P353+Urliste!$V353+Urliste!$AB353+Urliste!$AH353+Urliste!$AN353+Urliste!$AT353+Urliste!$AZ353+Urliste!$BF353,"")</f>
        <v/>
      </c>
      <c r="F356" s="35" t="str">
        <f>IF(OR(D356="m",D356="w"),Urliste!$E353+Urliste!$K353+Urliste!$Q353+Urliste!$W353+Urliste!$AC353+Urliste!$AI353+Urliste!$AO353+Urliste!$AU353+Urliste!$BA353+Urliste!$BG353,"")</f>
        <v/>
      </c>
      <c r="G356" s="35" t="str">
        <f>IF(OR(D356="m",D356="w"),Urliste!$F353+Urliste!$L353+Urliste!$R353+Urliste!$X353+Urliste!$AD353+Urliste!$AJ353+Urliste!$AP353+Urliste!$AV353+Urliste!$BB353+Urliste!$BH353,"")</f>
        <v/>
      </c>
      <c r="H356" s="35" t="str">
        <f>IF(OR(D356="m",D356="w"),Urliste!$G353+Urliste!$M353+Urliste!$S353+Urliste!$Y353+Urliste!$AE353+Urliste!$AK353+Urliste!$AQ353+Urliste!$AW353+Urliste!$BC353+Urliste!$BI353,"")</f>
        <v/>
      </c>
      <c r="I356" s="35" t="str">
        <f>IF(OR(D356="m",D356="w"),Urliste!$H353+Urliste!$N353+Urliste!$T353+Urliste!$Z353+Urliste!$AF353+Urliste!$AL353+Urliste!$AR353+Urliste!$AX353+Urliste!$BD353+Urliste!$BJ353,"")</f>
        <v/>
      </c>
      <c r="J356" s="36" t="str">
        <f>IF(OR(D356="m",D356="w"),Urliste!$I353+Urliste!$O353+Urliste!$U353+Urliste!$AA353+Urliste!$AG353+Urliste!$AM353+Urliste!$AS353+Urliste!$AY353+Urliste!$BE353+Urliste!$BK353,"")</f>
        <v/>
      </c>
      <c r="K356" s="35"/>
      <c r="L356" s="40" t="str">
        <f>IF(E356="","",IF($D356="m",VLOOKUP(E356,'RW-&gt;SW'!$A$4:$G$44,2,TRUE),VLOOKUP(E356,'RW-&gt;SW'!$H$4:$N$44,2,TRUE)))</f>
        <v/>
      </c>
      <c r="M356" s="35" t="str">
        <f>IF(F356="","",IF($D356="m",VLOOKUP(F356,'RW-&gt;SW'!$A$4:$G$44,3,TRUE),VLOOKUP(F356,'RW-&gt;SW'!$H$4:$N$44,3,TRUE)))</f>
        <v/>
      </c>
      <c r="N356" s="35" t="str">
        <f>IF(G356="","",IF($D356="m",VLOOKUP(G356,'RW-&gt;SW'!$A$4:$G$44,4,TRUE),VLOOKUP(G356,'RW-&gt;SW'!$H$4:$N$44,4,TRUE)))</f>
        <v/>
      </c>
      <c r="O356" s="35" t="str">
        <f>IF(H356="","",IF($D356="m",VLOOKUP(H356,'RW-&gt;SW'!$A$4:$G$44,5,TRUE),VLOOKUP(H356,'RW-&gt;SW'!$H$4:$N$44,5,TRUE)))</f>
        <v/>
      </c>
      <c r="P356" s="35" t="str">
        <f>IF(I356="","",IF($D356="m",VLOOKUP(I356,'RW-&gt;SW'!$A$4:$G$44,6,TRUE),VLOOKUP(I356,'RW-&gt;SW'!$H$4:$N$44,6,TRUE)))</f>
        <v/>
      </c>
      <c r="Q356" s="36" t="str">
        <f>IF(J356="","",IF($D356="m",VLOOKUP(J356,'RW-&gt;SW'!$A$4:$G$44,7,TRUE),VLOOKUP(J356,'RW-&gt;SW'!$H$4:$N$44,7,TRUE)))</f>
        <v/>
      </c>
      <c r="R356" s="40" t="str">
        <f t="shared" si="13"/>
        <v/>
      </c>
      <c r="S356" s="36" t="str">
        <f>IF(R356="","",VLOOKUP($R356,'RW-&gt;SW'!$P$3:$Q$46,2,TRUE))</f>
        <v/>
      </c>
      <c r="T356" s="89" t="str">
        <f>IF(ISERROR('Berechnung TYP'!Q352)=TRUE,"",'Berechnung TYP'!Q352)</f>
        <v/>
      </c>
      <c r="U356" s="35" t="str">
        <f>IF(ISERROR('Berechnung TYP'!G352)=TRUE,"",'Berechnung TYP'!G352)</f>
        <v/>
      </c>
      <c r="V356" s="35" t="str">
        <f>IF(ISERROR('Berechnung TYP'!H352)=TRUE,"",'Berechnung TYP'!H352)</f>
        <v/>
      </c>
      <c r="W356" s="36" t="str">
        <f>IF(ISERROR('Berechnung TYP'!I352)=TRUE,"",'Berechnung TYP'!I352)</f>
        <v/>
      </c>
      <c r="X356" s="70"/>
    </row>
    <row r="357" spans="1:24" x14ac:dyDescent="0.25">
      <c r="A357" s="45">
        <v>349</v>
      </c>
      <c r="B357" s="40" t="str">
        <f>IF(Urliste!B354&lt;&gt;0,Urliste!B354,"")</f>
        <v/>
      </c>
      <c r="C357" s="45" t="str">
        <f t="shared" si="14"/>
        <v/>
      </c>
      <c r="D357" s="45" t="str">
        <f>IF(Urliste!C354&lt;&gt;0,Urliste!C354,"")</f>
        <v/>
      </c>
      <c r="E357" s="40" t="str">
        <f>IF(OR(D357="m",D357="w"),Urliste!$D354+Urliste!$J354+Urliste!$P354+Urliste!$V354+Urliste!$AB354+Urliste!$AH354+Urliste!$AN354+Urliste!$AT354+Urliste!$AZ354+Urliste!$BF354,"")</f>
        <v/>
      </c>
      <c r="F357" s="35" t="str">
        <f>IF(OR(D357="m",D357="w"),Urliste!$E354+Urliste!$K354+Urliste!$Q354+Urliste!$W354+Urliste!$AC354+Urliste!$AI354+Urliste!$AO354+Urliste!$AU354+Urliste!$BA354+Urliste!$BG354,"")</f>
        <v/>
      </c>
      <c r="G357" s="35" t="str">
        <f>IF(OR(D357="m",D357="w"),Urliste!$F354+Urliste!$L354+Urliste!$R354+Urliste!$X354+Urliste!$AD354+Urliste!$AJ354+Urliste!$AP354+Urliste!$AV354+Urliste!$BB354+Urliste!$BH354,"")</f>
        <v/>
      </c>
      <c r="H357" s="35" t="str">
        <f>IF(OR(D357="m",D357="w"),Urliste!$G354+Urliste!$M354+Urliste!$S354+Urliste!$Y354+Urliste!$AE354+Urliste!$AK354+Urliste!$AQ354+Urliste!$AW354+Urliste!$BC354+Urliste!$BI354,"")</f>
        <v/>
      </c>
      <c r="I357" s="35" t="str">
        <f>IF(OR(D357="m",D357="w"),Urliste!$H354+Urliste!$N354+Urliste!$T354+Urliste!$Z354+Urliste!$AF354+Urliste!$AL354+Urliste!$AR354+Urliste!$AX354+Urliste!$BD354+Urliste!$BJ354,"")</f>
        <v/>
      </c>
      <c r="J357" s="36" t="str">
        <f>IF(OR(D357="m",D357="w"),Urliste!$I354+Urliste!$O354+Urliste!$U354+Urliste!$AA354+Urliste!$AG354+Urliste!$AM354+Urliste!$AS354+Urliste!$AY354+Urliste!$BE354+Urliste!$BK354,"")</f>
        <v/>
      </c>
      <c r="K357" s="35"/>
      <c r="L357" s="40" t="str">
        <f>IF(E357="","",IF($D357="m",VLOOKUP(E357,'RW-&gt;SW'!$A$4:$G$44,2,TRUE),VLOOKUP(E357,'RW-&gt;SW'!$H$4:$N$44,2,TRUE)))</f>
        <v/>
      </c>
      <c r="M357" s="35" t="str">
        <f>IF(F357="","",IF($D357="m",VLOOKUP(F357,'RW-&gt;SW'!$A$4:$G$44,3,TRUE),VLOOKUP(F357,'RW-&gt;SW'!$H$4:$N$44,3,TRUE)))</f>
        <v/>
      </c>
      <c r="N357" s="35" t="str">
        <f>IF(G357="","",IF($D357="m",VLOOKUP(G357,'RW-&gt;SW'!$A$4:$G$44,4,TRUE),VLOOKUP(G357,'RW-&gt;SW'!$H$4:$N$44,4,TRUE)))</f>
        <v/>
      </c>
      <c r="O357" s="35" t="str">
        <f>IF(H357="","",IF($D357="m",VLOOKUP(H357,'RW-&gt;SW'!$A$4:$G$44,5,TRUE),VLOOKUP(H357,'RW-&gt;SW'!$H$4:$N$44,5,TRUE)))</f>
        <v/>
      </c>
      <c r="P357" s="35" t="str">
        <f>IF(I357="","",IF($D357="m",VLOOKUP(I357,'RW-&gt;SW'!$A$4:$G$44,6,TRUE),VLOOKUP(I357,'RW-&gt;SW'!$H$4:$N$44,6,TRUE)))</f>
        <v/>
      </c>
      <c r="Q357" s="36" t="str">
        <f>IF(J357="","",IF($D357="m",VLOOKUP(J357,'RW-&gt;SW'!$A$4:$G$44,7,TRUE),VLOOKUP(J357,'RW-&gt;SW'!$H$4:$N$44,7,TRUE)))</f>
        <v/>
      </c>
      <c r="R357" s="40" t="str">
        <f t="shared" si="13"/>
        <v/>
      </c>
      <c r="S357" s="36" t="str">
        <f>IF(R357="","",VLOOKUP($R357,'RW-&gt;SW'!$P$3:$Q$46,2,TRUE))</f>
        <v/>
      </c>
      <c r="T357" s="89" t="str">
        <f>IF(ISERROR('Berechnung TYP'!Q353)=TRUE,"",'Berechnung TYP'!Q353)</f>
        <v/>
      </c>
      <c r="U357" s="35" t="str">
        <f>IF(ISERROR('Berechnung TYP'!G353)=TRUE,"",'Berechnung TYP'!G353)</f>
        <v/>
      </c>
      <c r="V357" s="35" t="str">
        <f>IF(ISERROR('Berechnung TYP'!H353)=TRUE,"",'Berechnung TYP'!H353)</f>
        <v/>
      </c>
      <c r="W357" s="36" t="str">
        <f>IF(ISERROR('Berechnung TYP'!I353)=TRUE,"",'Berechnung TYP'!I353)</f>
        <v/>
      </c>
      <c r="X357" s="70"/>
    </row>
    <row r="358" spans="1:24" x14ac:dyDescent="0.25">
      <c r="A358" s="45">
        <v>350</v>
      </c>
      <c r="B358" s="40" t="str">
        <f>IF(Urliste!B355&lt;&gt;0,Urliste!B355,"")</f>
        <v/>
      </c>
      <c r="C358" s="45" t="str">
        <f t="shared" si="14"/>
        <v/>
      </c>
      <c r="D358" s="45" t="str">
        <f>IF(Urliste!C355&lt;&gt;0,Urliste!C355,"")</f>
        <v/>
      </c>
      <c r="E358" s="40" t="str">
        <f>IF(OR(D358="m",D358="w"),Urliste!$D355+Urliste!$J355+Urliste!$P355+Urliste!$V355+Urliste!$AB355+Urliste!$AH355+Urliste!$AN355+Urliste!$AT355+Urliste!$AZ355+Urliste!$BF355,"")</f>
        <v/>
      </c>
      <c r="F358" s="35" t="str">
        <f>IF(OR(D358="m",D358="w"),Urliste!$E355+Urliste!$K355+Urliste!$Q355+Urliste!$W355+Urliste!$AC355+Urliste!$AI355+Urliste!$AO355+Urliste!$AU355+Urliste!$BA355+Urliste!$BG355,"")</f>
        <v/>
      </c>
      <c r="G358" s="35" t="str">
        <f>IF(OR(D358="m",D358="w"),Urliste!$F355+Urliste!$L355+Urliste!$R355+Urliste!$X355+Urliste!$AD355+Urliste!$AJ355+Urliste!$AP355+Urliste!$AV355+Urliste!$BB355+Urliste!$BH355,"")</f>
        <v/>
      </c>
      <c r="H358" s="35" t="str">
        <f>IF(OR(D358="m",D358="w"),Urliste!$G355+Urliste!$M355+Urliste!$S355+Urliste!$Y355+Urliste!$AE355+Urliste!$AK355+Urliste!$AQ355+Urliste!$AW355+Urliste!$BC355+Urliste!$BI355,"")</f>
        <v/>
      </c>
      <c r="I358" s="35" t="str">
        <f>IF(OR(D358="m",D358="w"),Urliste!$H355+Urliste!$N355+Urliste!$T355+Urliste!$Z355+Urliste!$AF355+Urliste!$AL355+Urliste!$AR355+Urliste!$AX355+Urliste!$BD355+Urliste!$BJ355,"")</f>
        <v/>
      </c>
      <c r="J358" s="36" t="str">
        <f>IF(OR(D358="m",D358="w"),Urliste!$I355+Urliste!$O355+Urliste!$U355+Urliste!$AA355+Urliste!$AG355+Urliste!$AM355+Urliste!$AS355+Urliste!$AY355+Urliste!$BE355+Urliste!$BK355,"")</f>
        <v/>
      </c>
      <c r="K358" s="35"/>
      <c r="L358" s="40" t="str">
        <f>IF(E358="","",IF($D358="m",VLOOKUP(E358,'RW-&gt;SW'!$A$4:$G$44,2,TRUE),VLOOKUP(E358,'RW-&gt;SW'!$H$4:$N$44,2,TRUE)))</f>
        <v/>
      </c>
      <c r="M358" s="35" t="str">
        <f>IF(F358="","",IF($D358="m",VLOOKUP(F358,'RW-&gt;SW'!$A$4:$G$44,3,TRUE),VLOOKUP(F358,'RW-&gt;SW'!$H$4:$N$44,3,TRUE)))</f>
        <v/>
      </c>
      <c r="N358" s="35" t="str">
        <f>IF(G358="","",IF($D358="m",VLOOKUP(G358,'RW-&gt;SW'!$A$4:$G$44,4,TRUE),VLOOKUP(G358,'RW-&gt;SW'!$H$4:$N$44,4,TRUE)))</f>
        <v/>
      </c>
      <c r="O358" s="35" t="str">
        <f>IF(H358="","",IF($D358="m",VLOOKUP(H358,'RW-&gt;SW'!$A$4:$G$44,5,TRUE),VLOOKUP(H358,'RW-&gt;SW'!$H$4:$N$44,5,TRUE)))</f>
        <v/>
      </c>
      <c r="P358" s="35" t="str">
        <f>IF(I358="","",IF($D358="m",VLOOKUP(I358,'RW-&gt;SW'!$A$4:$G$44,6,TRUE),VLOOKUP(I358,'RW-&gt;SW'!$H$4:$N$44,6,TRUE)))</f>
        <v/>
      </c>
      <c r="Q358" s="36" t="str">
        <f>IF(J358="","",IF($D358="m",VLOOKUP(J358,'RW-&gt;SW'!$A$4:$G$44,7,TRUE),VLOOKUP(J358,'RW-&gt;SW'!$H$4:$N$44,7,TRUE)))</f>
        <v/>
      </c>
      <c r="R358" s="40" t="str">
        <f t="shared" si="13"/>
        <v/>
      </c>
      <c r="S358" s="36" t="str">
        <f>IF(R358="","",VLOOKUP($R358,'RW-&gt;SW'!$P$3:$Q$46,2,TRUE))</f>
        <v/>
      </c>
      <c r="T358" s="89" t="str">
        <f>IF(ISERROR('Berechnung TYP'!Q354)=TRUE,"",'Berechnung TYP'!Q354)</f>
        <v/>
      </c>
      <c r="U358" s="35" t="str">
        <f>IF(ISERROR('Berechnung TYP'!G354)=TRUE,"",'Berechnung TYP'!G354)</f>
        <v/>
      </c>
      <c r="V358" s="35" t="str">
        <f>IF(ISERROR('Berechnung TYP'!H354)=TRUE,"",'Berechnung TYP'!H354)</f>
        <v/>
      </c>
      <c r="W358" s="36" t="str">
        <f>IF(ISERROR('Berechnung TYP'!I354)=TRUE,"",'Berechnung TYP'!I354)</f>
        <v/>
      </c>
      <c r="X358" s="70"/>
    </row>
    <row r="359" spans="1:24" x14ac:dyDescent="0.25">
      <c r="A359" s="45">
        <v>351</v>
      </c>
      <c r="B359" s="40" t="str">
        <f>IF(Urliste!B356&lt;&gt;0,Urliste!B356,"")</f>
        <v/>
      </c>
      <c r="C359" s="45" t="str">
        <f t="shared" si="14"/>
        <v/>
      </c>
      <c r="D359" s="45" t="str">
        <f>IF(Urliste!C356&lt;&gt;0,Urliste!C356,"")</f>
        <v/>
      </c>
      <c r="E359" s="40" t="str">
        <f>IF(OR(D359="m",D359="w"),Urliste!$D356+Urliste!$J356+Urliste!$P356+Urliste!$V356+Urliste!$AB356+Urliste!$AH356+Urliste!$AN356+Urliste!$AT356+Urliste!$AZ356+Urliste!$BF356,"")</f>
        <v/>
      </c>
      <c r="F359" s="35" t="str">
        <f>IF(OR(D359="m",D359="w"),Urliste!$E356+Urliste!$K356+Urliste!$Q356+Urliste!$W356+Urliste!$AC356+Urliste!$AI356+Urliste!$AO356+Urliste!$AU356+Urliste!$BA356+Urliste!$BG356,"")</f>
        <v/>
      </c>
      <c r="G359" s="35" t="str">
        <f>IF(OR(D359="m",D359="w"),Urliste!$F356+Urliste!$L356+Urliste!$R356+Urliste!$X356+Urliste!$AD356+Urliste!$AJ356+Urliste!$AP356+Urliste!$AV356+Urliste!$BB356+Urliste!$BH356,"")</f>
        <v/>
      </c>
      <c r="H359" s="35" t="str">
        <f>IF(OR(D359="m",D359="w"),Urliste!$G356+Urliste!$M356+Urliste!$S356+Urliste!$Y356+Urliste!$AE356+Urliste!$AK356+Urliste!$AQ356+Urliste!$AW356+Urliste!$BC356+Urliste!$BI356,"")</f>
        <v/>
      </c>
      <c r="I359" s="35" t="str">
        <f>IF(OR(D359="m",D359="w"),Urliste!$H356+Urliste!$N356+Urliste!$T356+Urliste!$Z356+Urliste!$AF356+Urliste!$AL356+Urliste!$AR356+Urliste!$AX356+Urliste!$BD356+Urliste!$BJ356,"")</f>
        <v/>
      </c>
      <c r="J359" s="36" t="str">
        <f>IF(OR(D359="m",D359="w"),Urliste!$I356+Urliste!$O356+Urliste!$U356+Urliste!$AA356+Urliste!$AG356+Urliste!$AM356+Urliste!$AS356+Urliste!$AY356+Urliste!$BE356+Urliste!$BK356,"")</f>
        <v/>
      </c>
      <c r="K359" s="35"/>
      <c r="L359" s="40" t="str">
        <f>IF(E359="","",IF($D359="m",VLOOKUP(E359,'RW-&gt;SW'!$A$4:$G$44,2,TRUE),VLOOKUP(E359,'RW-&gt;SW'!$H$4:$N$44,2,TRUE)))</f>
        <v/>
      </c>
      <c r="M359" s="35" t="str">
        <f>IF(F359="","",IF($D359="m",VLOOKUP(F359,'RW-&gt;SW'!$A$4:$G$44,3,TRUE),VLOOKUP(F359,'RW-&gt;SW'!$H$4:$N$44,3,TRUE)))</f>
        <v/>
      </c>
      <c r="N359" s="35" t="str">
        <f>IF(G359="","",IF($D359="m",VLOOKUP(G359,'RW-&gt;SW'!$A$4:$G$44,4,TRUE),VLOOKUP(G359,'RW-&gt;SW'!$H$4:$N$44,4,TRUE)))</f>
        <v/>
      </c>
      <c r="O359" s="35" t="str">
        <f>IF(H359="","",IF($D359="m",VLOOKUP(H359,'RW-&gt;SW'!$A$4:$G$44,5,TRUE),VLOOKUP(H359,'RW-&gt;SW'!$H$4:$N$44,5,TRUE)))</f>
        <v/>
      </c>
      <c r="P359" s="35" t="str">
        <f>IF(I359="","",IF($D359="m",VLOOKUP(I359,'RW-&gt;SW'!$A$4:$G$44,6,TRUE),VLOOKUP(I359,'RW-&gt;SW'!$H$4:$N$44,6,TRUE)))</f>
        <v/>
      </c>
      <c r="Q359" s="36" t="str">
        <f>IF(J359="","",IF($D359="m",VLOOKUP(J359,'RW-&gt;SW'!$A$4:$G$44,7,TRUE),VLOOKUP(J359,'RW-&gt;SW'!$H$4:$N$44,7,TRUE)))</f>
        <v/>
      </c>
      <c r="R359" s="40" t="str">
        <f t="shared" si="13"/>
        <v/>
      </c>
      <c r="S359" s="36" t="str">
        <f>IF(R359="","",VLOOKUP($R359,'RW-&gt;SW'!$P$3:$Q$46,2,TRUE))</f>
        <v/>
      </c>
      <c r="T359" s="89" t="str">
        <f>IF(ISERROR('Berechnung TYP'!Q355)=TRUE,"",'Berechnung TYP'!Q355)</f>
        <v/>
      </c>
      <c r="U359" s="35" t="str">
        <f>IF(ISERROR('Berechnung TYP'!G355)=TRUE,"",'Berechnung TYP'!G355)</f>
        <v/>
      </c>
      <c r="V359" s="35" t="str">
        <f>IF(ISERROR('Berechnung TYP'!H355)=TRUE,"",'Berechnung TYP'!H355)</f>
        <v/>
      </c>
      <c r="W359" s="36" t="str">
        <f>IF(ISERROR('Berechnung TYP'!I355)=TRUE,"",'Berechnung TYP'!I355)</f>
        <v/>
      </c>
      <c r="X359" s="70"/>
    </row>
    <row r="360" spans="1:24" x14ac:dyDescent="0.25">
      <c r="A360" s="45">
        <v>352</v>
      </c>
      <c r="B360" s="40" t="str">
        <f>IF(Urliste!B357&lt;&gt;0,Urliste!B357,"")</f>
        <v/>
      </c>
      <c r="C360" s="45" t="str">
        <f t="shared" si="14"/>
        <v/>
      </c>
      <c r="D360" s="45" t="str">
        <f>IF(Urliste!C357&lt;&gt;0,Urliste!C357,"")</f>
        <v/>
      </c>
      <c r="E360" s="40" t="str">
        <f>IF(OR(D360="m",D360="w"),Urliste!$D357+Urliste!$J357+Urliste!$P357+Urliste!$V357+Urliste!$AB357+Urliste!$AH357+Urliste!$AN357+Urliste!$AT357+Urliste!$AZ357+Urliste!$BF357,"")</f>
        <v/>
      </c>
      <c r="F360" s="35" t="str">
        <f>IF(OR(D360="m",D360="w"),Urliste!$E357+Urliste!$K357+Urliste!$Q357+Urliste!$W357+Urliste!$AC357+Urliste!$AI357+Urliste!$AO357+Urliste!$AU357+Urliste!$BA357+Urliste!$BG357,"")</f>
        <v/>
      </c>
      <c r="G360" s="35" t="str">
        <f>IF(OR(D360="m",D360="w"),Urliste!$F357+Urliste!$L357+Urliste!$R357+Urliste!$X357+Urliste!$AD357+Urliste!$AJ357+Urliste!$AP357+Urliste!$AV357+Urliste!$BB357+Urliste!$BH357,"")</f>
        <v/>
      </c>
      <c r="H360" s="35" t="str">
        <f>IF(OR(D360="m",D360="w"),Urliste!$G357+Urliste!$M357+Urliste!$S357+Urliste!$Y357+Urliste!$AE357+Urliste!$AK357+Urliste!$AQ357+Urliste!$AW357+Urliste!$BC357+Urliste!$BI357,"")</f>
        <v/>
      </c>
      <c r="I360" s="35" t="str">
        <f>IF(OR(D360="m",D360="w"),Urliste!$H357+Urliste!$N357+Urliste!$T357+Urliste!$Z357+Urliste!$AF357+Urliste!$AL357+Urliste!$AR357+Urliste!$AX357+Urliste!$BD357+Urliste!$BJ357,"")</f>
        <v/>
      </c>
      <c r="J360" s="36" t="str">
        <f>IF(OR(D360="m",D360="w"),Urliste!$I357+Urliste!$O357+Urliste!$U357+Urliste!$AA357+Urliste!$AG357+Urliste!$AM357+Urliste!$AS357+Urliste!$AY357+Urliste!$BE357+Urliste!$BK357,"")</f>
        <v/>
      </c>
      <c r="K360" s="35"/>
      <c r="L360" s="40" t="str">
        <f>IF(E360="","",IF($D360="m",VLOOKUP(E360,'RW-&gt;SW'!$A$4:$G$44,2,TRUE),VLOOKUP(E360,'RW-&gt;SW'!$H$4:$N$44,2,TRUE)))</f>
        <v/>
      </c>
      <c r="M360" s="35" t="str">
        <f>IF(F360="","",IF($D360="m",VLOOKUP(F360,'RW-&gt;SW'!$A$4:$G$44,3,TRUE),VLOOKUP(F360,'RW-&gt;SW'!$H$4:$N$44,3,TRUE)))</f>
        <v/>
      </c>
      <c r="N360" s="35" t="str">
        <f>IF(G360="","",IF($D360="m",VLOOKUP(G360,'RW-&gt;SW'!$A$4:$G$44,4,TRUE),VLOOKUP(G360,'RW-&gt;SW'!$H$4:$N$44,4,TRUE)))</f>
        <v/>
      </c>
      <c r="O360" s="35" t="str">
        <f>IF(H360="","",IF($D360="m",VLOOKUP(H360,'RW-&gt;SW'!$A$4:$G$44,5,TRUE),VLOOKUP(H360,'RW-&gt;SW'!$H$4:$N$44,5,TRUE)))</f>
        <v/>
      </c>
      <c r="P360" s="35" t="str">
        <f>IF(I360="","",IF($D360="m",VLOOKUP(I360,'RW-&gt;SW'!$A$4:$G$44,6,TRUE),VLOOKUP(I360,'RW-&gt;SW'!$H$4:$N$44,6,TRUE)))</f>
        <v/>
      </c>
      <c r="Q360" s="36" t="str">
        <f>IF(J360="","",IF($D360="m",VLOOKUP(J360,'RW-&gt;SW'!$A$4:$G$44,7,TRUE),VLOOKUP(J360,'RW-&gt;SW'!$H$4:$N$44,7,TRUE)))</f>
        <v/>
      </c>
      <c r="R360" s="40" t="str">
        <f t="shared" si="13"/>
        <v/>
      </c>
      <c r="S360" s="36" t="str">
        <f>IF(R360="","",VLOOKUP($R360,'RW-&gt;SW'!$P$3:$Q$46,2,TRUE))</f>
        <v/>
      </c>
      <c r="T360" s="89" t="str">
        <f>IF(ISERROR('Berechnung TYP'!Q356)=TRUE,"",'Berechnung TYP'!Q356)</f>
        <v/>
      </c>
      <c r="U360" s="35" t="str">
        <f>IF(ISERROR('Berechnung TYP'!G356)=TRUE,"",'Berechnung TYP'!G356)</f>
        <v/>
      </c>
      <c r="V360" s="35" t="str">
        <f>IF(ISERROR('Berechnung TYP'!H356)=TRUE,"",'Berechnung TYP'!H356)</f>
        <v/>
      </c>
      <c r="W360" s="36" t="str">
        <f>IF(ISERROR('Berechnung TYP'!I356)=TRUE,"",'Berechnung TYP'!I356)</f>
        <v/>
      </c>
      <c r="X360" s="70"/>
    </row>
    <row r="361" spans="1:24" x14ac:dyDescent="0.25">
      <c r="A361" s="45">
        <v>353</v>
      </c>
      <c r="B361" s="40" t="str">
        <f>IF(Urliste!B358&lt;&gt;0,Urliste!B358,"")</f>
        <v/>
      </c>
      <c r="C361" s="45" t="str">
        <f t="shared" si="14"/>
        <v/>
      </c>
      <c r="D361" s="45" t="str">
        <f>IF(Urliste!C358&lt;&gt;0,Urliste!C358,"")</f>
        <v/>
      </c>
      <c r="E361" s="40" t="str">
        <f>IF(OR(D361="m",D361="w"),Urliste!$D358+Urliste!$J358+Urliste!$P358+Urliste!$V358+Urliste!$AB358+Urliste!$AH358+Urliste!$AN358+Urliste!$AT358+Urliste!$AZ358+Urliste!$BF358,"")</f>
        <v/>
      </c>
      <c r="F361" s="35" t="str">
        <f>IF(OR(D361="m",D361="w"),Urliste!$E358+Urliste!$K358+Urliste!$Q358+Urliste!$W358+Urliste!$AC358+Urliste!$AI358+Urliste!$AO358+Urliste!$AU358+Urliste!$BA358+Urliste!$BG358,"")</f>
        <v/>
      </c>
      <c r="G361" s="35" t="str">
        <f>IF(OR(D361="m",D361="w"),Urliste!$F358+Urliste!$L358+Urliste!$R358+Urliste!$X358+Urliste!$AD358+Urliste!$AJ358+Urliste!$AP358+Urliste!$AV358+Urliste!$BB358+Urliste!$BH358,"")</f>
        <v/>
      </c>
      <c r="H361" s="35" t="str">
        <f>IF(OR(D361="m",D361="w"),Urliste!$G358+Urliste!$M358+Urliste!$S358+Urliste!$Y358+Urliste!$AE358+Urliste!$AK358+Urliste!$AQ358+Urliste!$AW358+Urliste!$BC358+Urliste!$BI358,"")</f>
        <v/>
      </c>
      <c r="I361" s="35" t="str">
        <f>IF(OR(D361="m",D361="w"),Urliste!$H358+Urliste!$N358+Urliste!$T358+Urliste!$Z358+Urliste!$AF358+Urliste!$AL358+Urliste!$AR358+Urliste!$AX358+Urliste!$BD358+Urliste!$BJ358,"")</f>
        <v/>
      </c>
      <c r="J361" s="36" t="str">
        <f>IF(OR(D361="m",D361="w"),Urliste!$I358+Urliste!$O358+Urliste!$U358+Urliste!$AA358+Urliste!$AG358+Urliste!$AM358+Urliste!$AS358+Urliste!$AY358+Urliste!$BE358+Urliste!$BK358,"")</f>
        <v/>
      </c>
      <c r="K361" s="35"/>
      <c r="L361" s="40" t="str">
        <f>IF(E361="","",IF($D361="m",VLOOKUP(E361,'RW-&gt;SW'!$A$4:$G$44,2,TRUE),VLOOKUP(E361,'RW-&gt;SW'!$H$4:$N$44,2,TRUE)))</f>
        <v/>
      </c>
      <c r="M361" s="35" t="str">
        <f>IF(F361="","",IF($D361="m",VLOOKUP(F361,'RW-&gt;SW'!$A$4:$G$44,3,TRUE),VLOOKUP(F361,'RW-&gt;SW'!$H$4:$N$44,3,TRUE)))</f>
        <v/>
      </c>
      <c r="N361" s="35" t="str">
        <f>IF(G361="","",IF($D361="m",VLOOKUP(G361,'RW-&gt;SW'!$A$4:$G$44,4,TRUE),VLOOKUP(G361,'RW-&gt;SW'!$H$4:$N$44,4,TRUE)))</f>
        <v/>
      </c>
      <c r="O361" s="35" t="str">
        <f>IF(H361="","",IF($D361="m",VLOOKUP(H361,'RW-&gt;SW'!$A$4:$G$44,5,TRUE),VLOOKUP(H361,'RW-&gt;SW'!$H$4:$N$44,5,TRUE)))</f>
        <v/>
      </c>
      <c r="P361" s="35" t="str">
        <f>IF(I361="","",IF($D361="m",VLOOKUP(I361,'RW-&gt;SW'!$A$4:$G$44,6,TRUE),VLOOKUP(I361,'RW-&gt;SW'!$H$4:$N$44,6,TRUE)))</f>
        <v/>
      </c>
      <c r="Q361" s="36" t="str">
        <f>IF(J361="","",IF($D361="m",VLOOKUP(J361,'RW-&gt;SW'!$A$4:$G$44,7,TRUE),VLOOKUP(J361,'RW-&gt;SW'!$H$4:$N$44,7,TRUE)))</f>
        <v/>
      </c>
      <c r="R361" s="40" t="str">
        <f t="shared" si="13"/>
        <v/>
      </c>
      <c r="S361" s="36" t="str">
        <f>IF(R361="","",VLOOKUP($R361,'RW-&gt;SW'!$P$3:$Q$46,2,TRUE))</f>
        <v/>
      </c>
      <c r="T361" s="89" t="str">
        <f>IF(ISERROR('Berechnung TYP'!Q357)=TRUE,"",'Berechnung TYP'!Q357)</f>
        <v/>
      </c>
      <c r="U361" s="35" t="str">
        <f>IF(ISERROR('Berechnung TYP'!G357)=TRUE,"",'Berechnung TYP'!G357)</f>
        <v/>
      </c>
      <c r="V361" s="35" t="str">
        <f>IF(ISERROR('Berechnung TYP'!H357)=TRUE,"",'Berechnung TYP'!H357)</f>
        <v/>
      </c>
      <c r="W361" s="36" t="str">
        <f>IF(ISERROR('Berechnung TYP'!I357)=TRUE,"",'Berechnung TYP'!I357)</f>
        <v/>
      </c>
      <c r="X361" s="70"/>
    </row>
    <row r="362" spans="1:24" x14ac:dyDescent="0.25">
      <c r="A362" s="45">
        <v>354</v>
      </c>
      <c r="B362" s="40" t="str">
        <f>IF(Urliste!B359&lt;&gt;0,Urliste!B359,"")</f>
        <v/>
      </c>
      <c r="C362" s="45" t="str">
        <f t="shared" si="14"/>
        <v/>
      </c>
      <c r="D362" s="45" t="str">
        <f>IF(Urliste!C359&lt;&gt;0,Urliste!C359,"")</f>
        <v/>
      </c>
      <c r="E362" s="40" t="str">
        <f>IF(OR(D362="m",D362="w"),Urliste!$D359+Urliste!$J359+Urliste!$P359+Urliste!$V359+Urliste!$AB359+Urliste!$AH359+Urliste!$AN359+Urliste!$AT359+Urliste!$AZ359+Urliste!$BF359,"")</f>
        <v/>
      </c>
      <c r="F362" s="35" t="str">
        <f>IF(OR(D362="m",D362="w"),Urliste!$E359+Urliste!$K359+Urliste!$Q359+Urliste!$W359+Urliste!$AC359+Urliste!$AI359+Urliste!$AO359+Urliste!$AU359+Urliste!$BA359+Urliste!$BG359,"")</f>
        <v/>
      </c>
      <c r="G362" s="35" t="str">
        <f>IF(OR(D362="m",D362="w"),Urliste!$F359+Urliste!$L359+Urliste!$R359+Urliste!$X359+Urliste!$AD359+Urliste!$AJ359+Urliste!$AP359+Urliste!$AV359+Urliste!$BB359+Urliste!$BH359,"")</f>
        <v/>
      </c>
      <c r="H362" s="35" t="str">
        <f>IF(OR(D362="m",D362="w"),Urliste!$G359+Urliste!$M359+Urliste!$S359+Urliste!$Y359+Urliste!$AE359+Urliste!$AK359+Urliste!$AQ359+Urliste!$AW359+Urliste!$BC359+Urliste!$BI359,"")</f>
        <v/>
      </c>
      <c r="I362" s="35" t="str">
        <f>IF(OR(D362="m",D362="w"),Urliste!$H359+Urliste!$N359+Urliste!$T359+Urliste!$Z359+Urliste!$AF359+Urliste!$AL359+Urliste!$AR359+Urliste!$AX359+Urliste!$BD359+Urliste!$BJ359,"")</f>
        <v/>
      </c>
      <c r="J362" s="36" t="str">
        <f>IF(OR(D362="m",D362="w"),Urliste!$I359+Urliste!$O359+Urliste!$U359+Urliste!$AA359+Urliste!$AG359+Urliste!$AM359+Urliste!$AS359+Urliste!$AY359+Urliste!$BE359+Urliste!$BK359,"")</f>
        <v/>
      </c>
      <c r="K362" s="35"/>
      <c r="L362" s="40" t="str">
        <f>IF(E362="","",IF($D362="m",VLOOKUP(E362,'RW-&gt;SW'!$A$4:$G$44,2,TRUE),VLOOKUP(E362,'RW-&gt;SW'!$H$4:$N$44,2,TRUE)))</f>
        <v/>
      </c>
      <c r="M362" s="35" t="str">
        <f>IF(F362="","",IF($D362="m",VLOOKUP(F362,'RW-&gt;SW'!$A$4:$G$44,3,TRUE),VLOOKUP(F362,'RW-&gt;SW'!$H$4:$N$44,3,TRUE)))</f>
        <v/>
      </c>
      <c r="N362" s="35" t="str">
        <f>IF(G362="","",IF($D362="m",VLOOKUP(G362,'RW-&gt;SW'!$A$4:$G$44,4,TRUE),VLOOKUP(G362,'RW-&gt;SW'!$H$4:$N$44,4,TRUE)))</f>
        <v/>
      </c>
      <c r="O362" s="35" t="str">
        <f>IF(H362="","",IF($D362="m",VLOOKUP(H362,'RW-&gt;SW'!$A$4:$G$44,5,TRUE),VLOOKUP(H362,'RW-&gt;SW'!$H$4:$N$44,5,TRUE)))</f>
        <v/>
      </c>
      <c r="P362" s="35" t="str">
        <f>IF(I362="","",IF($D362="m",VLOOKUP(I362,'RW-&gt;SW'!$A$4:$G$44,6,TRUE),VLOOKUP(I362,'RW-&gt;SW'!$H$4:$N$44,6,TRUE)))</f>
        <v/>
      </c>
      <c r="Q362" s="36" t="str">
        <f>IF(J362="","",IF($D362="m",VLOOKUP(J362,'RW-&gt;SW'!$A$4:$G$44,7,TRUE),VLOOKUP(J362,'RW-&gt;SW'!$H$4:$N$44,7,TRUE)))</f>
        <v/>
      </c>
      <c r="R362" s="40" t="str">
        <f t="shared" si="13"/>
        <v/>
      </c>
      <c r="S362" s="36" t="str">
        <f>IF(R362="","",VLOOKUP($R362,'RW-&gt;SW'!$P$3:$Q$46,2,TRUE))</f>
        <v/>
      </c>
      <c r="T362" s="89" t="str">
        <f>IF(ISERROR('Berechnung TYP'!Q358)=TRUE,"",'Berechnung TYP'!Q358)</f>
        <v/>
      </c>
      <c r="U362" s="35" t="str">
        <f>IF(ISERROR('Berechnung TYP'!G358)=TRUE,"",'Berechnung TYP'!G358)</f>
        <v/>
      </c>
      <c r="V362" s="35" t="str">
        <f>IF(ISERROR('Berechnung TYP'!H358)=TRUE,"",'Berechnung TYP'!H358)</f>
        <v/>
      </c>
      <c r="W362" s="36" t="str">
        <f>IF(ISERROR('Berechnung TYP'!I358)=TRUE,"",'Berechnung TYP'!I358)</f>
        <v/>
      </c>
      <c r="X362" s="70"/>
    </row>
    <row r="363" spans="1:24" x14ac:dyDescent="0.25">
      <c r="A363" s="45">
        <v>355</v>
      </c>
      <c r="B363" s="40" t="str">
        <f>IF(Urliste!B360&lt;&gt;0,Urliste!B360,"")</f>
        <v/>
      </c>
      <c r="C363" s="45" t="str">
        <f t="shared" si="14"/>
        <v/>
      </c>
      <c r="D363" s="45" t="str">
        <f>IF(Urliste!C360&lt;&gt;0,Urliste!C360,"")</f>
        <v/>
      </c>
      <c r="E363" s="40" t="str">
        <f>IF(OR(D363="m",D363="w"),Urliste!$D360+Urliste!$J360+Urliste!$P360+Urliste!$V360+Urliste!$AB360+Urliste!$AH360+Urliste!$AN360+Urliste!$AT360+Urliste!$AZ360+Urliste!$BF360,"")</f>
        <v/>
      </c>
      <c r="F363" s="35" t="str">
        <f>IF(OR(D363="m",D363="w"),Urliste!$E360+Urliste!$K360+Urliste!$Q360+Urliste!$W360+Urliste!$AC360+Urliste!$AI360+Urliste!$AO360+Urliste!$AU360+Urliste!$BA360+Urliste!$BG360,"")</f>
        <v/>
      </c>
      <c r="G363" s="35" t="str">
        <f>IF(OR(D363="m",D363="w"),Urliste!$F360+Urliste!$L360+Urliste!$R360+Urliste!$X360+Urliste!$AD360+Urliste!$AJ360+Urliste!$AP360+Urliste!$AV360+Urliste!$BB360+Urliste!$BH360,"")</f>
        <v/>
      </c>
      <c r="H363" s="35" t="str">
        <f>IF(OR(D363="m",D363="w"),Urliste!$G360+Urliste!$M360+Urliste!$S360+Urliste!$Y360+Urliste!$AE360+Urliste!$AK360+Urliste!$AQ360+Urliste!$AW360+Urliste!$BC360+Urliste!$BI360,"")</f>
        <v/>
      </c>
      <c r="I363" s="35" t="str">
        <f>IF(OR(D363="m",D363="w"),Urliste!$H360+Urliste!$N360+Urliste!$T360+Urliste!$Z360+Urliste!$AF360+Urliste!$AL360+Urliste!$AR360+Urliste!$AX360+Urliste!$BD360+Urliste!$BJ360,"")</f>
        <v/>
      </c>
      <c r="J363" s="36" t="str">
        <f>IF(OR(D363="m",D363="w"),Urliste!$I360+Urliste!$O360+Urliste!$U360+Urliste!$AA360+Urliste!$AG360+Urliste!$AM360+Urliste!$AS360+Urliste!$AY360+Urliste!$BE360+Urliste!$BK360,"")</f>
        <v/>
      </c>
      <c r="K363" s="35"/>
      <c r="L363" s="40" t="str">
        <f>IF(E363="","",IF($D363="m",VLOOKUP(E363,'RW-&gt;SW'!$A$4:$G$44,2,TRUE),VLOOKUP(E363,'RW-&gt;SW'!$H$4:$N$44,2,TRUE)))</f>
        <v/>
      </c>
      <c r="M363" s="35" t="str">
        <f>IF(F363="","",IF($D363="m",VLOOKUP(F363,'RW-&gt;SW'!$A$4:$G$44,3,TRUE),VLOOKUP(F363,'RW-&gt;SW'!$H$4:$N$44,3,TRUE)))</f>
        <v/>
      </c>
      <c r="N363" s="35" t="str">
        <f>IF(G363="","",IF($D363="m",VLOOKUP(G363,'RW-&gt;SW'!$A$4:$G$44,4,TRUE),VLOOKUP(G363,'RW-&gt;SW'!$H$4:$N$44,4,TRUE)))</f>
        <v/>
      </c>
      <c r="O363" s="35" t="str">
        <f>IF(H363="","",IF($D363="m",VLOOKUP(H363,'RW-&gt;SW'!$A$4:$G$44,5,TRUE),VLOOKUP(H363,'RW-&gt;SW'!$H$4:$N$44,5,TRUE)))</f>
        <v/>
      </c>
      <c r="P363" s="35" t="str">
        <f>IF(I363="","",IF($D363="m",VLOOKUP(I363,'RW-&gt;SW'!$A$4:$G$44,6,TRUE),VLOOKUP(I363,'RW-&gt;SW'!$H$4:$N$44,6,TRUE)))</f>
        <v/>
      </c>
      <c r="Q363" s="36" t="str">
        <f>IF(J363="","",IF($D363="m",VLOOKUP(J363,'RW-&gt;SW'!$A$4:$G$44,7,TRUE),VLOOKUP(J363,'RW-&gt;SW'!$H$4:$N$44,7,TRUE)))</f>
        <v/>
      </c>
      <c r="R363" s="40" t="str">
        <f t="shared" si="13"/>
        <v/>
      </c>
      <c r="S363" s="36" t="str">
        <f>IF(R363="","",VLOOKUP($R363,'RW-&gt;SW'!$P$3:$Q$46,2,TRUE))</f>
        <v/>
      </c>
      <c r="T363" s="89" t="str">
        <f>IF(ISERROR('Berechnung TYP'!Q359)=TRUE,"",'Berechnung TYP'!Q359)</f>
        <v/>
      </c>
      <c r="U363" s="35" t="str">
        <f>IF(ISERROR('Berechnung TYP'!G359)=TRUE,"",'Berechnung TYP'!G359)</f>
        <v/>
      </c>
      <c r="V363" s="35" t="str">
        <f>IF(ISERROR('Berechnung TYP'!H359)=TRUE,"",'Berechnung TYP'!H359)</f>
        <v/>
      </c>
      <c r="W363" s="36" t="str">
        <f>IF(ISERROR('Berechnung TYP'!I359)=TRUE,"",'Berechnung TYP'!I359)</f>
        <v/>
      </c>
      <c r="X363" s="70"/>
    </row>
    <row r="364" spans="1:24" x14ac:dyDescent="0.25">
      <c r="A364" s="45">
        <v>356</v>
      </c>
      <c r="B364" s="40" t="str">
        <f>IF(Urliste!B361&lt;&gt;0,Urliste!B361,"")</f>
        <v/>
      </c>
      <c r="C364" s="45" t="str">
        <f t="shared" si="14"/>
        <v/>
      </c>
      <c r="D364" s="45" t="str">
        <f>IF(Urliste!C361&lt;&gt;0,Urliste!C361,"")</f>
        <v/>
      </c>
      <c r="E364" s="40" t="str">
        <f>IF(OR(D364="m",D364="w"),Urliste!$D361+Urliste!$J361+Urliste!$P361+Urliste!$V361+Urliste!$AB361+Urliste!$AH361+Urliste!$AN361+Urliste!$AT361+Urliste!$AZ361+Urliste!$BF361,"")</f>
        <v/>
      </c>
      <c r="F364" s="35" t="str">
        <f>IF(OR(D364="m",D364="w"),Urliste!$E361+Urliste!$K361+Urliste!$Q361+Urliste!$W361+Urliste!$AC361+Urliste!$AI361+Urliste!$AO361+Urliste!$AU361+Urliste!$BA361+Urliste!$BG361,"")</f>
        <v/>
      </c>
      <c r="G364" s="35" t="str">
        <f>IF(OR(D364="m",D364="w"),Urliste!$F361+Urliste!$L361+Urliste!$R361+Urliste!$X361+Urliste!$AD361+Urliste!$AJ361+Urliste!$AP361+Urliste!$AV361+Urliste!$BB361+Urliste!$BH361,"")</f>
        <v/>
      </c>
      <c r="H364" s="35" t="str">
        <f>IF(OR(D364="m",D364="w"),Urliste!$G361+Urliste!$M361+Urliste!$S361+Urliste!$Y361+Urliste!$AE361+Urliste!$AK361+Urliste!$AQ361+Urliste!$AW361+Urliste!$BC361+Urliste!$BI361,"")</f>
        <v/>
      </c>
      <c r="I364" s="35" t="str">
        <f>IF(OR(D364="m",D364="w"),Urliste!$H361+Urliste!$N361+Urliste!$T361+Urliste!$Z361+Urliste!$AF361+Urliste!$AL361+Urliste!$AR361+Urliste!$AX361+Urliste!$BD361+Urliste!$BJ361,"")</f>
        <v/>
      </c>
      <c r="J364" s="36" t="str">
        <f>IF(OR(D364="m",D364="w"),Urliste!$I361+Urliste!$O361+Urliste!$U361+Urliste!$AA361+Urliste!$AG361+Urliste!$AM361+Urliste!$AS361+Urliste!$AY361+Urliste!$BE361+Urliste!$BK361,"")</f>
        <v/>
      </c>
      <c r="K364" s="35"/>
      <c r="L364" s="40" t="str">
        <f>IF(E364="","",IF($D364="m",VLOOKUP(E364,'RW-&gt;SW'!$A$4:$G$44,2,TRUE),VLOOKUP(E364,'RW-&gt;SW'!$H$4:$N$44,2,TRUE)))</f>
        <v/>
      </c>
      <c r="M364" s="35" t="str">
        <f>IF(F364="","",IF($D364="m",VLOOKUP(F364,'RW-&gt;SW'!$A$4:$G$44,3,TRUE),VLOOKUP(F364,'RW-&gt;SW'!$H$4:$N$44,3,TRUE)))</f>
        <v/>
      </c>
      <c r="N364" s="35" t="str">
        <f>IF(G364="","",IF($D364="m",VLOOKUP(G364,'RW-&gt;SW'!$A$4:$G$44,4,TRUE),VLOOKUP(G364,'RW-&gt;SW'!$H$4:$N$44,4,TRUE)))</f>
        <v/>
      </c>
      <c r="O364" s="35" t="str">
        <f>IF(H364="","",IF($D364="m",VLOOKUP(H364,'RW-&gt;SW'!$A$4:$G$44,5,TRUE),VLOOKUP(H364,'RW-&gt;SW'!$H$4:$N$44,5,TRUE)))</f>
        <v/>
      </c>
      <c r="P364" s="35" t="str">
        <f>IF(I364="","",IF($D364="m",VLOOKUP(I364,'RW-&gt;SW'!$A$4:$G$44,6,TRUE),VLOOKUP(I364,'RW-&gt;SW'!$H$4:$N$44,6,TRUE)))</f>
        <v/>
      </c>
      <c r="Q364" s="36" t="str">
        <f>IF(J364="","",IF($D364="m",VLOOKUP(J364,'RW-&gt;SW'!$A$4:$G$44,7,TRUE),VLOOKUP(J364,'RW-&gt;SW'!$H$4:$N$44,7,TRUE)))</f>
        <v/>
      </c>
      <c r="R364" s="40" t="str">
        <f t="shared" si="13"/>
        <v/>
      </c>
      <c r="S364" s="36" t="str">
        <f>IF(R364="","",VLOOKUP($R364,'RW-&gt;SW'!$P$3:$Q$46,2,TRUE))</f>
        <v/>
      </c>
      <c r="T364" s="89" t="str">
        <f>IF(ISERROR('Berechnung TYP'!Q360)=TRUE,"",'Berechnung TYP'!Q360)</f>
        <v/>
      </c>
      <c r="U364" s="35" t="str">
        <f>IF(ISERROR('Berechnung TYP'!G360)=TRUE,"",'Berechnung TYP'!G360)</f>
        <v/>
      </c>
      <c r="V364" s="35" t="str">
        <f>IF(ISERROR('Berechnung TYP'!H360)=TRUE,"",'Berechnung TYP'!H360)</f>
        <v/>
      </c>
      <c r="W364" s="36" t="str">
        <f>IF(ISERROR('Berechnung TYP'!I360)=TRUE,"",'Berechnung TYP'!I360)</f>
        <v/>
      </c>
      <c r="X364" s="70"/>
    </row>
    <row r="365" spans="1:24" x14ac:dyDescent="0.25">
      <c r="A365" s="45">
        <v>357</v>
      </c>
      <c r="B365" s="40" t="str">
        <f>IF(Urliste!B362&lt;&gt;0,Urliste!B362,"")</f>
        <v/>
      </c>
      <c r="C365" s="45" t="str">
        <f t="shared" si="14"/>
        <v/>
      </c>
      <c r="D365" s="45" t="str">
        <f>IF(Urliste!C362&lt;&gt;0,Urliste!C362,"")</f>
        <v/>
      </c>
      <c r="E365" s="40" t="str">
        <f>IF(OR(D365="m",D365="w"),Urliste!$D362+Urliste!$J362+Urliste!$P362+Urliste!$V362+Urliste!$AB362+Urliste!$AH362+Urliste!$AN362+Urliste!$AT362+Urliste!$AZ362+Urliste!$BF362,"")</f>
        <v/>
      </c>
      <c r="F365" s="35" t="str">
        <f>IF(OR(D365="m",D365="w"),Urliste!$E362+Urliste!$K362+Urliste!$Q362+Urliste!$W362+Urliste!$AC362+Urliste!$AI362+Urliste!$AO362+Urliste!$AU362+Urliste!$BA362+Urliste!$BG362,"")</f>
        <v/>
      </c>
      <c r="G365" s="35" t="str">
        <f>IF(OR(D365="m",D365="w"),Urliste!$F362+Urliste!$L362+Urliste!$R362+Urliste!$X362+Urliste!$AD362+Urliste!$AJ362+Urliste!$AP362+Urliste!$AV362+Urliste!$BB362+Urliste!$BH362,"")</f>
        <v/>
      </c>
      <c r="H365" s="35" t="str">
        <f>IF(OR(D365="m",D365="w"),Urliste!$G362+Urliste!$M362+Urliste!$S362+Urliste!$Y362+Urliste!$AE362+Urliste!$AK362+Urliste!$AQ362+Urliste!$AW362+Urliste!$BC362+Urliste!$BI362,"")</f>
        <v/>
      </c>
      <c r="I365" s="35" t="str">
        <f>IF(OR(D365="m",D365="w"),Urliste!$H362+Urliste!$N362+Urliste!$T362+Urliste!$Z362+Urliste!$AF362+Urliste!$AL362+Urliste!$AR362+Urliste!$AX362+Urliste!$BD362+Urliste!$BJ362,"")</f>
        <v/>
      </c>
      <c r="J365" s="36" t="str">
        <f>IF(OR(D365="m",D365="w"),Urliste!$I362+Urliste!$O362+Urliste!$U362+Urliste!$AA362+Urliste!$AG362+Urliste!$AM362+Urliste!$AS362+Urliste!$AY362+Urliste!$BE362+Urliste!$BK362,"")</f>
        <v/>
      </c>
      <c r="K365" s="35"/>
      <c r="L365" s="40" t="str">
        <f>IF(E365="","",IF($D365="m",VLOOKUP(E365,'RW-&gt;SW'!$A$4:$G$44,2,TRUE),VLOOKUP(E365,'RW-&gt;SW'!$H$4:$N$44,2,TRUE)))</f>
        <v/>
      </c>
      <c r="M365" s="35" t="str">
        <f>IF(F365="","",IF($D365="m",VLOOKUP(F365,'RW-&gt;SW'!$A$4:$G$44,3,TRUE),VLOOKUP(F365,'RW-&gt;SW'!$H$4:$N$44,3,TRUE)))</f>
        <v/>
      </c>
      <c r="N365" s="35" t="str">
        <f>IF(G365="","",IF($D365="m",VLOOKUP(G365,'RW-&gt;SW'!$A$4:$G$44,4,TRUE),VLOOKUP(G365,'RW-&gt;SW'!$H$4:$N$44,4,TRUE)))</f>
        <v/>
      </c>
      <c r="O365" s="35" t="str">
        <f>IF(H365="","",IF($D365="m",VLOOKUP(H365,'RW-&gt;SW'!$A$4:$G$44,5,TRUE),VLOOKUP(H365,'RW-&gt;SW'!$H$4:$N$44,5,TRUE)))</f>
        <v/>
      </c>
      <c r="P365" s="35" t="str">
        <f>IF(I365="","",IF($D365="m",VLOOKUP(I365,'RW-&gt;SW'!$A$4:$G$44,6,TRUE),VLOOKUP(I365,'RW-&gt;SW'!$H$4:$N$44,6,TRUE)))</f>
        <v/>
      </c>
      <c r="Q365" s="36" t="str">
        <f>IF(J365="","",IF($D365="m",VLOOKUP(J365,'RW-&gt;SW'!$A$4:$G$44,7,TRUE),VLOOKUP(J365,'RW-&gt;SW'!$H$4:$N$44,7,TRUE)))</f>
        <v/>
      </c>
      <c r="R365" s="40" t="str">
        <f t="shared" si="13"/>
        <v/>
      </c>
      <c r="S365" s="36" t="str">
        <f>IF(R365="","",VLOOKUP($R365,'RW-&gt;SW'!$P$3:$Q$46,2,TRUE))</f>
        <v/>
      </c>
      <c r="T365" s="89" t="str">
        <f>IF(ISERROR('Berechnung TYP'!Q361)=TRUE,"",'Berechnung TYP'!Q361)</f>
        <v/>
      </c>
      <c r="U365" s="35" t="str">
        <f>IF(ISERROR('Berechnung TYP'!G361)=TRUE,"",'Berechnung TYP'!G361)</f>
        <v/>
      </c>
      <c r="V365" s="35" t="str">
        <f>IF(ISERROR('Berechnung TYP'!H361)=TRUE,"",'Berechnung TYP'!H361)</f>
        <v/>
      </c>
      <c r="W365" s="36" t="str">
        <f>IF(ISERROR('Berechnung TYP'!I361)=TRUE,"",'Berechnung TYP'!I361)</f>
        <v/>
      </c>
      <c r="X365" s="70"/>
    </row>
    <row r="366" spans="1:24" x14ac:dyDescent="0.25">
      <c r="A366" s="45">
        <v>358</v>
      </c>
      <c r="B366" s="40" t="str">
        <f>IF(Urliste!B363&lt;&gt;0,Urliste!B363,"")</f>
        <v/>
      </c>
      <c r="C366" s="45" t="str">
        <f t="shared" si="14"/>
        <v/>
      </c>
      <c r="D366" s="45" t="str">
        <f>IF(Urliste!C363&lt;&gt;0,Urliste!C363,"")</f>
        <v/>
      </c>
      <c r="E366" s="40" t="str">
        <f>IF(OR(D366="m",D366="w"),Urliste!$D363+Urliste!$J363+Urliste!$P363+Urliste!$V363+Urliste!$AB363+Urliste!$AH363+Urliste!$AN363+Urliste!$AT363+Urliste!$AZ363+Urliste!$BF363,"")</f>
        <v/>
      </c>
      <c r="F366" s="35" t="str">
        <f>IF(OR(D366="m",D366="w"),Urliste!$E363+Urliste!$K363+Urliste!$Q363+Urliste!$W363+Urliste!$AC363+Urliste!$AI363+Urliste!$AO363+Urliste!$AU363+Urliste!$BA363+Urliste!$BG363,"")</f>
        <v/>
      </c>
      <c r="G366" s="35" t="str">
        <f>IF(OR(D366="m",D366="w"),Urliste!$F363+Urliste!$L363+Urliste!$R363+Urliste!$X363+Urliste!$AD363+Urliste!$AJ363+Urliste!$AP363+Urliste!$AV363+Urliste!$BB363+Urliste!$BH363,"")</f>
        <v/>
      </c>
      <c r="H366" s="35" t="str">
        <f>IF(OR(D366="m",D366="w"),Urliste!$G363+Urliste!$M363+Urliste!$S363+Urliste!$Y363+Urliste!$AE363+Urliste!$AK363+Urliste!$AQ363+Urliste!$AW363+Urliste!$BC363+Urliste!$BI363,"")</f>
        <v/>
      </c>
      <c r="I366" s="35" t="str">
        <f>IF(OR(D366="m",D366="w"),Urliste!$H363+Urliste!$N363+Urliste!$T363+Urliste!$Z363+Urliste!$AF363+Urliste!$AL363+Urliste!$AR363+Urliste!$AX363+Urliste!$BD363+Urliste!$BJ363,"")</f>
        <v/>
      </c>
      <c r="J366" s="36" t="str">
        <f>IF(OR(D366="m",D366="w"),Urliste!$I363+Urliste!$O363+Urliste!$U363+Urliste!$AA363+Urliste!$AG363+Urliste!$AM363+Urliste!$AS363+Urliste!$AY363+Urliste!$BE363+Urliste!$BK363,"")</f>
        <v/>
      </c>
      <c r="K366" s="35"/>
      <c r="L366" s="40" t="str">
        <f>IF(E366="","",IF($D366="m",VLOOKUP(E366,'RW-&gt;SW'!$A$4:$G$44,2,TRUE),VLOOKUP(E366,'RW-&gt;SW'!$H$4:$N$44,2,TRUE)))</f>
        <v/>
      </c>
      <c r="M366" s="35" t="str">
        <f>IF(F366="","",IF($D366="m",VLOOKUP(F366,'RW-&gt;SW'!$A$4:$G$44,3,TRUE),VLOOKUP(F366,'RW-&gt;SW'!$H$4:$N$44,3,TRUE)))</f>
        <v/>
      </c>
      <c r="N366" s="35" t="str">
        <f>IF(G366="","",IF($D366="m",VLOOKUP(G366,'RW-&gt;SW'!$A$4:$G$44,4,TRUE),VLOOKUP(G366,'RW-&gt;SW'!$H$4:$N$44,4,TRUE)))</f>
        <v/>
      </c>
      <c r="O366" s="35" t="str">
        <f>IF(H366="","",IF($D366="m",VLOOKUP(H366,'RW-&gt;SW'!$A$4:$G$44,5,TRUE),VLOOKUP(H366,'RW-&gt;SW'!$H$4:$N$44,5,TRUE)))</f>
        <v/>
      </c>
      <c r="P366" s="35" t="str">
        <f>IF(I366="","",IF($D366="m",VLOOKUP(I366,'RW-&gt;SW'!$A$4:$G$44,6,TRUE),VLOOKUP(I366,'RW-&gt;SW'!$H$4:$N$44,6,TRUE)))</f>
        <v/>
      </c>
      <c r="Q366" s="36" t="str">
        <f>IF(J366="","",IF($D366="m",VLOOKUP(J366,'RW-&gt;SW'!$A$4:$G$44,7,TRUE),VLOOKUP(J366,'RW-&gt;SW'!$H$4:$N$44,7,TRUE)))</f>
        <v/>
      </c>
      <c r="R366" s="40" t="str">
        <f t="shared" si="13"/>
        <v/>
      </c>
      <c r="S366" s="36" t="str">
        <f>IF(R366="","",VLOOKUP($R366,'RW-&gt;SW'!$P$3:$Q$46,2,TRUE))</f>
        <v/>
      </c>
      <c r="T366" s="89" t="str">
        <f>IF(ISERROR('Berechnung TYP'!Q362)=TRUE,"",'Berechnung TYP'!Q362)</f>
        <v/>
      </c>
      <c r="U366" s="35" t="str">
        <f>IF(ISERROR('Berechnung TYP'!G362)=TRUE,"",'Berechnung TYP'!G362)</f>
        <v/>
      </c>
      <c r="V366" s="35" t="str">
        <f>IF(ISERROR('Berechnung TYP'!H362)=TRUE,"",'Berechnung TYP'!H362)</f>
        <v/>
      </c>
      <c r="W366" s="36" t="str">
        <f>IF(ISERROR('Berechnung TYP'!I362)=TRUE,"",'Berechnung TYP'!I362)</f>
        <v/>
      </c>
      <c r="X366" s="70"/>
    </row>
    <row r="367" spans="1:24" x14ac:dyDescent="0.25">
      <c r="A367" s="45">
        <v>359</v>
      </c>
      <c r="B367" s="40" t="str">
        <f>IF(Urliste!B364&lt;&gt;0,Urliste!B364,"")</f>
        <v/>
      </c>
      <c r="C367" s="45" t="str">
        <f t="shared" si="14"/>
        <v/>
      </c>
      <c r="D367" s="45" t="str">
        <f>IF(Urliste!C364&lt;&gt;0,Urliste!C364,"")</f>
        <v/>
      </c>
      <c r="E367" s="40" t="str">
        <f>IF(OR(D367="m",D367="w"),Urliste!$D364+Urliste!$J364+Urliste!$P364+Urliste!$V364+Urliste!$AB364+Urliste!$AH364+Urliste!$AN364+Urliste!$AT364+Urliste!$AZ364+Urliste!$BF364,"")</f>
        <v/>
      </c>
      <c r="F367" s="35" t="str">
        <f>IF(OR(D367="m",D367="w"),Urliste!$E364+Urliste!$K364+Urliste!$Q364+Urliste!$W364+Urliste!$AC364+Urliste!$AI364+Urliste!$AO364+Urliste!$AU364+Urliste!$BA364+Urliste!$BG364,"")</f>
        <v/>
      </c>
      <c r="G367" s="35" t="str">
        <f>IF(OR(D367="m",D367="w"),Urliste!$F364+Urliste!$L364+Urliste!$R364+Urliste!$X364+Urliste!$AD364+Urliste!$AJ364+Urliste!$AP364+Urliste!$AV364+Urliste!$BB364+Urliste!$BH364,"")</f>
        <v/>
      </c>
      <c r="H367" s="35" t="str">
        <f>IF(OR(D367="m",D367="w"),Urliste!$G364+Urliste!$M364+Urliste!$S364+Urliste!$Y364+Urliste!$AE364+Urliste!$AK364+Urliste!$AQ364+Urliste!$AW364+Urliste!$BC364+Urliste!$BI364,"")</f>
        <v/>
      </c>
      <c r="I367" s="35" t="str">
        <f>IF(OR(D367="m",D367="w"),Urliste!$H364+Urliste!$N364+Urliste!$T364+Urliste!$Z364+Urliste!$AF364+Urliste!$AL364+Urliste!$AR364+Urliste!$AX364+Urliste!$BD364+Urliste!$BJ364,"")</f>
        <v/>
      </c>
      <c r="J367" s="36" t="str">
        <f>IF(OR(D367="m",D367="w"),Urliste!$I364+Urliste!$O364+Urliste!$U364+Urliste!$AA364+Urliste!$AG364+Urliste!$AM364+Urliste!$AS364+Urliste!$AY364+Urliste!$BE364+Urliste!$BK364,"")</f>
        <v/>
      </c>
      <c r="K367" s="35"/>
      <c r="L367" s="40" t="str">
        <f>IF(E367="","",IF($D367="m",VLOOKUP(E367,'RW-&gt;SW'!$A$4:$G$44,2,TRUE),VLOOKUP(E367,'RW-&gt;SW'!$H$4:$N$44,2,TRUE)))</f>
        <v/>
      </c>
      <c r="M367" s="35" t="str">
        <f>IF(F367="","",IF($D367="m",VLOOKUP(F367,'RW-&gt;SW'!$A$4:$G$44,3,TRUE),VLOOKUP(F367,'RW-&gt;SW'!$H$4:$N$44,3,TRUE)))</f>
        <v/>
      </c>
      <c r="N367" s="35" t="str">
        <f>IF(G367="","",IF($D367="m",VLOOKUP(G367,'RW-&gt;SW'!$A$4:$G$44,4,TRUE),VLOOKUP(G367,'RW-&gt;SW'!$H$4:$N$44,4,TRUE)))</f>
        <v/>
      </c>
      <c r="O367" s="35" t="str">
        <f>IF(H367="","",IF($D367="m",VLOOKUP(H367,'RW-&gt;SW'!$A$4:$G$44,5,TRUE),VLOOKUP(H367,'RW-&gt;SW'!$H$4:$N$44,5,TRUE)))</f>
        <v/>
      </c>
      <c r="P367" s="35" t="str">
        <f>IF(I367="","",IF($D367="m",VLOOKUP(I367,'RW-&gt;SW'!$A$4:$G$44,6,TRUE),VLOOKUP(I367,'RW-&gt;SW'!$H$4:$N$44,6,TRUE)))</f>
        <v/>
      </c>
      <c r="Q367" s="36" t="str">
        <f>IF(J367="","",IF($D367="m",VLOOKUP(J367,'RW-&gt;SW'!$A$4:$G$44,7,TRUE),VLOOKUP(J367,'RW-&gt;SW'!$H$4:$N$44,7,TRUE)))</f>
        <v/>
      </c>
      <c r="R367" s="40" t="str">
        <f t="shared" si="13"/>
        <v/>
      </c>
      <c r="S367" s="36" t="str">
        <f>IF(R367="","",VLOOKUP($R367,'RW-&gt;SW'!$P$3:$Q$46,2,TRUE))</f>
        <v/>
      </c>
      <c r="T367" s="89" t="str">
        <f>IF(ISERROR('Berechnung TYP'!Q363)=TRUE,"",'Berechnung TYP'!Q363)</f>
        <v/>
      </c>
      <c r="U367" s="35" t="str">
        <f>IF(ISERROR('Berechnung TYP'!G363)=TRUE,"",'Berechnung TYP'!G363)</f>
        <v/>
      </c>
      <c r="V367" s="35" t="str">
        <f>IF(ISERROR('Berechnung TYP'!H363)=TRUE,"",'Berechnung TYP'!H363)</f>
        <v/>
      </c>
      <c r="W367" s="36" t="str">
        <f>IF(ISERROR('Berechnung TYP'!I363)=TRUE,"",'Berechnung TYP'!I363)</f>
        <v/>
      </c>
      <c r="X367" s="70"/>
    </row>
    <row r="368" spans="1:24" x14ac:dyDescent="0.25">
      <c r="A368" s="45">
        <v>360</v>
      </c>
      <c r="B368" s="40" t="str">
        <f>IF(Urliste!B365&lt;&gt;0,Urliste!B365,"")</f>
        <v/>
      </c>
      <c r="C368" s="45" t="str">
        <f t="shared" si="14"/>
        <v/>
      </c>
      <c r="D368" s="45" t="str">
        <f>IF(Urliste!C365&lt;&gt;0,Urliste!C365,"")</f>
        <v/>
      </c>
      <c r="E368" s="40" t="str">
        <f>IF(OR(D368="m",D368="w"),Urliste!$D365+Urliste!$J365+Urliste!$P365+Urliste!$V365+Urliste!$AB365+Urliste!$AH365+Urliste!$AN365+Urliste!$AT365+Urliste!$AZ365+Urliste!$BF365,"")</f>
        <v/>
      </c>
      <c r="F368" s="35" t="str">
        <f>IF(OR(D368="m",D368="w"),Urliste!$E365+Urliste!$K365+Urliste!$Q365+Urliste!$W365+Urliste!$AC365+Urliste!$AI365+Urliste!$AO365+Urliste!$AU365+Urliste!$BA365+Urliste!$BG365,"")</f>
        <v/>
      </c>
      <c r="G368" s="35" t="str">
        <f>IF(OR(D368="m",D368="w"),Urliste!$F365+Urliste!$L365+Urliste!$R365+Urliste!$X365+Urliste!$AD365+Urliste!$AJ365+Urliste!$AP365+Urliste!$AV365+Urliste!$BB365+Urliste!$BH365,"")</f>
        <v/>
      </c>
      <c r="H368" s="35" t="str">
        <f>IF(OR(D368="m",D368="w"),Urliste!$G365+Urliste!$M365+Urliste!$S365+Urliste!$Y365+Urliste!$AE365+Urliste!$AK365+Urliste!$AQ365+Urliste!$AW365+Urliste!$BC365+Urliste!$BI365,"")</f>
        <v/>
      </c>
      <c r="I368" s="35" t="str">
        <f>IF(OR(D368="m",D368="w"),Urliste!$H365+Urliste!$N365+Urliste!$T365+Urliste!$Z365+Urliste!$AF365+Urliste!$AL365+Urliste!$AR365+Urliste!$AX365+Urliste!$BD365+Urliste!$BJ365,"")</f>
        <v/>
      </c>
      <c r="J368" s="36" t="str">
        <f>IF(OR(D368="m",D368="w"),Urliste!$I365+Urliste!$O365+Urliste!$U365+Urliste!$AA365+Urliste!$AG365+Urliste!$AM365+Urliste!$AS365+Urliste!$AY365+Urliste!$BE365+Urliste!$BK365,"")</f>
        <v/>
      </c>
      <c r="K368" s="35"/>
      <c r="L368" s="40" t="str">
        <f>IF(E368="","",IF($D368="m",VLOOKUP(E368,'RW-&gt;SW'!$A$4:$G$44,2,TRUE),VLOOKUP(E368,'RW-&gt;SW'!$H$4:$N$44,2,TRUE)))</f>
        <v/>
      </c>
      <c r="M368" s="35" t="str">
        <f>IF(F368="","",IF($D368="m",VLOOKUP(F368,'RW-&gt;SW'!$A$4:$G$44,3,TRUE),VLOOKUP(F368,'RW-&gt;SW'!$H$4:$N$44,3,TRUE)))</f>
        <v/>
      </c>
      <c r="N368" s="35" t="str">
        <f>IF(G368="","",IF($D368="m",VLOOKUP(G368,'RW-&gt;SW'!$A$4:$G$44,4,TRUE),VLOOKUP(G368,'RW-&gt;SW'!$H$4:$N$44,4,TRUE)))</f>
        <v/>
      </c>
      <c r="O368" s="35" t="str">
        <f>IF(H368="","",IF($D368="m",VLOOKUP(H368,'RW-&gt;SW'!$A$4:$G$44,5,TRUE),VLOOKUP(H368,'RW-&gt;SW'!$H$4:$N$44,5,TRUE)))</f>
        <v/>
      </c>
      <c r="P368" s="35" t="str">
        <f>IF(I368="","",IF($D368="m",VLOOKUP(I368,'RW-&gt;SW'!$A$4:$G$44,6,TRUE),VLOOKUP(I368,'RW-&gt;SW'!$H$4:$N$44,6,TRUE)))</f>
        <v/>
      </c>
      <c r="Q368" s="36" t="str">
        <f>IF(J368="","",IF($D368="m",VLOOKUP(J368,'RW-&gt;SW'!$A$4:$G$44,7,TRUE),VLOOKUP(J368,'RW-&gt;SW'!$H$4:$N$44,7,TRUE)))</f>
        <v/>
      </c>
      <c r="R368" s="40" t="str">
        <f t="shared" si="13"/>
        <v/>
      </c>
      <c r="S368" s="36" t="str">
        <f>IF(R368="","",VLOOKUP($R368,'RW-&gt;SW'!$P$3:$Q$46,2,TRUE))</f>
        <v/>
      </c>
      <c r="T368" s="89" t="str">
        <f>IF(ISERROR('Berechnung TYP'!Q364)=TRUE,"",'Berechnung TYP'!Q364)</f>
        <v/>
      </c>
      <c r="U368" s="35" t="str">
        <f>IF(ISERROR('Berechnung TYP'!G364)=TRUE,"",'Berechnung TYP'!G364)</f>
        <v/>
      </c>
      <c r="V368" s="35" t="str">
        <f>IF(ISERROR('Berechnung TYP'!H364)=TRUE,"",'Berechnung TYP'!H364)</f>
        <v/>
      </c>
      <c r="W368" s="36" t="str">
        <f>IF(ISERROR('Berechnung TYP'!I364)=TRUE,"",'Berechnung TYP'!I364)</f>
        <v/>
      </c>
      <c r="X368" s="70"/>
    </row>
    <row r="369" spans="1:24" x14ac:dyDescent="0.25">
      <c r="A369" s="45">
        <v>361</v>
      </c>
      <c r="B369" s="40" t="str">
        <f>IF(Urliste!B366&lt;&gt;0,Urliste!B366,"")</f>
        <v/>
      </c>
      <c r="C369" s="45" t="str">
        <f t="shared" si="14"/>
        <v/>
      </c>
      <c r="D369" s="45" t="str">
        <f>IF(Urliste!C366&lt;&gt;0,Urliste!C366,"")</f>
        <v/>
      </c>
      <c r="E369" s="40" t="str">
        <f>IF(OR(D369="m",D369="w"),Urliste!$D366+Urliste!$J366+Urliste!$P366+Urliste!$V366+Urliste!$AB366+Urliste!$AH366+Urliste!$AN366+Urliste!$AT366+Urliste!$AZ366+Urliste!$BF366,"")</f>
        <v/>
      </c>
      <c r="F369" s="35" t="str">
        <f>IF(OR(D369="m",D369="w"),Urliste!$E366+Urliste!$K366+Urliste!$Q366+Urliste!$W366+Urliste!$AC366+Urliste!$AI366+Urliste!$AO366+Urliste!$AU366+Urliste!$BA366+Urliste!$BG366,"")</f>
        <v/>
      </c>
      <c r="G369" s="35" t="str">
        <f>IF(OR(D369="m",D369="w"),Urliste!$F366+Urliste!$L366+Urliste!$R366+Urliste!$X366+Urliste!$AD366+Urliste!$AJ366+Urliste!$AP366+Urliste!$AV366+Urliste!$BB366+Urliste!$BH366,"")</f>
        <v/>
      </c>
      <c r="H369" s="35" t="str">
        <f>IF(OR(D369="m",D369="w"),Urliste!$G366+Urliste!$M366+Urliste!$S366+Urliste!$Y366+Urliste!$AE366+Urliste!$AK366+Urliste!$AQ366+Urliste!$AW366+Urliste!$BC366+Urliste!$BI366,"")</f>
        <v/>
      </c>
      <c r="I369" s="35" t="str">
        <f>IF(OR(D369="m",D369="w"),Urliste!$H366+Urliste!$N366+Urliste!$T366+Urliste!$Z366+Urliste!$AF366+Urliste!$AL366+Urliste!$AR366+Urliste!$AX366+Urliste!$BD366+Urliste!$BJ366,"")</f>
        <v/>
      </c>
      <c r="J369" s="36" t="str">
        <f>IF(OR(D369="m",D369="w"),Urliste!$I366+Urliste!$O366+Urliste!$U366+Urliste!$AA366+Urliste!$AG366+Urliste!$AM366+Urliste!$AS366+Urliste!$AY366+Urliste!$BE366+Urliste!$BK366,"")</f>
        <v/>
      </c>
      <c r="K369" s="35"/>
      <c r="L369" s="40" t="str">
        <f>IF(E369="","",IF($D369="m",VLOOKUP(E369,'RW-&gt;SW'!$A$4:$G$44,2,TRUE),VLOOKUP(E369,'RW-&gt;SW'!$H$4:$N$44,2,TRUE)))</f>
        <v/>
      </c>
      <c r="M369" s="35" t="str">
        <f>IF(F369="","",IF($D369="m",VLOOKUP(F369,'RW-&gt;SW'!$A$4:$G$44,3,TRUE),VLOOKUP(F369,'RW-&gt;SW'!$H$4:$N$44,3,TRUE)))</f>
        <v/>
      </c>
      <c r="N369" s="35" t="str">
        <f>IF(G369="","",IF($D369="m",VLOOKUP(G369,'RW-&gt;SW'!$A$4:$G$44,4,TRUE),VLOOKUP(G369,'RW-&gt;SW'!$H$4:$N$44,4,TRUE)))</f>
        <v/>
      </c>
      <c r="O369" s="35" t="str">
        <f>IF(H369="","",IF($D369="m",VLOOKUP(H369,'RW-&gt;SW'!$A$4:$G$44,5,TRUE),VLOOKUP(H369,'RW-&gt;SW'!$H$4:$N$44,5,TRUE)))</f>
        <v/>
      </c>
      <c r="P369" s="35" t="str">
        <f>IF(I369="","",IF($D369="m",VLOOKUP(I369,'RW-&gt;SW'!$A$4:$G$44,6,TRUE),VLOOKUP(I369,'RW-&gt;SW'!$H$4:$N$44,6,TRUE)))</f>
        <v/>
      </c>
      <c r="Q369" s="36" t="str">
        <f>IF(J369="","",IF($D369="m",VLOOKUP(J369,'RW-&gt;SW'!$A$4:$G$44,7,TRUE),VLOOKUP(J369,'RW-&gt;SW'!$H$4:$N$44,7,TRUE)))</f>
        <v/>
      </c>
      <c r="R369" s="40" t="str">
        <f t="shared" si="13"/>
        <v/>
      </c>
      <c r="S369" s="36" t="str">
        <f>IF(R369="","",VLOOKUP($R369,'RW-&gt;SW'!$P$3:$Q$46,2,TRUE))</f>
        <v/>
      </c>
      <c r="T369" s="89" t="str">
        <f>IF(ISERROR('Berechnung TYP'!Q365)=TRUE,"",'Berechnung TYP'!Q365)</f>
        <v/>
      </c>
      <c r="U369" s="35" t="str">
        <f>IF(ISERROR('Berechnung TYP'!G365)=TRUE,"",'Berechnung TYP'!G365)</f>
        <v/>
      </c>
      <c r="V369" s="35" t="str">
        <f>IF(ISERROR('Berechnung TYP'!H365)=TRUE,"",'Berechnung TYP'!H365)</f>
        <v/>
      </c>
      <c r="W369" s="36" t="str">
        <f>IF(ISERROR('Berechnung TYP'!I365)=TRUE,"",'Berechnung TYP'!I365)</f>
        <v/>
      </c>
      <c r="X369" s="70"/>
    </row>
    <row r="370" spans="1:24" x14ac:dyDescent="0.25">
      <c r="A370" s="45">
        <v>362</v>
      </c>
      <c r="B370" s="40" t="str">
        <f>IF(Urliste!B367&lt;&gt;0,Urliste!B367,"")</f>
        <v/>
      </c>
      <c r="C370" s="45" t="str">
        <f t="shared" si="14"/>
        <v/>
      </c>
      <c r="D370" s="45" t="str">
        <f>IF(Urliste!C367&lt;&gt;0,Urliste!C367,"")</f>
        <v/>
      </c>
      <c r="E370" s="40" t="str">
        <f>IF(OR(D370="m",D370="w"),Urliste!$D367+Urliste!$J367+Urliste!$P367+Urliste!$V367+Urliste!$AB367+Urliste!$AH367+Urliste!$AN367+Urliste!$AT367+Urliste!$AZ367+Urliste!$BF367,"")</f>
        <v/>
      </c>
      <c r="F370" s="35" t="str">
        <f>IF(OR(D370="m",D370="w"),Urliste!$E367+Urliste!$K367+Urliste!$Q367+Urliste!$W367+Urliste!$AC367+Urliste!$AI367+Urliste!$AO367+Urliste!$AU367+Urliste!$BA367+Urliste!$BG367,"")</f>
        <v/>
      </c>
      <c r="G370" s="35" t="str">
        <f>IF(OR(D370="m",D370="w"),Urliste!$F367+Urliste!$L367+Urliste!$R367+Urliste!$X367+Urliste!$AD367+Urliste!$AJ367+Urliste!$AP367+Urliste!$AV367+Urliste!$BB367+Urliste!$BH367,"")</f>
        <v/>
      </c>
      <c r="H370" s="35" t="str">
        <f>IF(OR(D370="m",D370="w"),Urliste!$G367+Urliste!$M367+Urliste!$S367+Urliste!$Y367+Urliste!$AE367+Urliste!$AK367+Urliste!$AQ367+Urliste!$AW367+Urliste!$BC367+Urliste!$BI367,"")</f>
        <v/>
      </c>
      <c r="I370" s="35" t="str">
        <f>IF(OR(D370="m",D370="w"),Urliste!$H367+Urliste!$N367+Urliste!$T367+Urliste!$Z367+Urliste!$AF367+Urliste!$AL367+Urliste!$AR367+Urliste!$AX367+Urliste!$BD367+Urliste!$BJ367,"")</f>
        <v/>
      </c>
      <c r="J370" s="36" t="str">
        <f>IF(OR(D370="m",D370="w"),Urliste!$I367+Urliste!$O367+Urliste!$U367+Urliste!$AA367+Urliste!$AG367+Urliste!$AM367+Urliste!$AS367+Urliste!$AY367+Urliste!$BE367+Urliste!$BK367,"")</f>
        <v/>
      </c>
      <c r="K370" s="35"/>
      <c r="L370" s="40" t="str">
        <f>IF(E370="","",IF($D370="m",VLOOKUP(E370,'RW-&gt;SW'!$A$4:$G$44,2,TRUE),VLOOKUP(E370,'RW-&gt;SW'!$H$4:$N$44,2,TRUE)))</f>
        <v/>
      </c>
      <c r="M370" s="35" t="str">
        <f>IF(F370="","",IF($D370="m",VLOOKUP(F370,'RW-&gt;SW'!$A$4:$G$44,3,TRUE),VLOOKUP(F370,'RW-&gt;SW'!$H$4:$N$44,3,TRUE)))</f>
        <v/>
      </c>
      <c r="N370" s="35" t="str">
        <f>IF(G370="","",IF($D370="m",VLOOKUP(G370,'RW-&gt;SW'!$A$4:$G$44,4,TRUE),VLOOKUP(G370,'RW-&gt;SW'!$H$4:$N$44,4,TRUE)))</f>
        <v/>
      </c>
      <c r="O370" s="35" t="str">
        <f>IF(H370="","",IF($D370="m",VLOOKUP(H370,'RW-&gt;SW'!$A$4:$G$44,5,TRUE),VLOOKUP(H370,'RW-&gt;SW'!$H$4:$N$44,5,TRUE)))</f>
        <v/>
      </c>
      <c r="P370" s="35" t="str">
        <f>IF(I370="","",IF($D370="m",VLOOKUP(I370,'RW-&gt;SW'!$A$4:$G$44,6,TRUE),VLOOKUP(I370,'RW-&gt;SW'!$H$4:$N$44,6,TRUE)))</f>
        <v/>
      </c>
      <c r="Q370" s="36" t="str">
        <f>IF(J370="","",IF($D370="m",VLOOKUP(J370,'RW-&gt;SW'!$A$4:$G$44,7,TRUE),VLOOKUP(J370,'RW-&gt;SW'!$H$4:$N$44,7,TRUE)))</f>
        <v/>
      </c>
      <c r="R370" s="40" t="str">
        <f t="shared" si="13"/>
        <v/>
      </c>
      <c r="S370" s="36" t="str">
        <f>IF(R370="","",VLOOKUP($R370,'RW-&gt;SW'!$P$3:$Q$46,2,TRUE))</f>
        <v/>
      </c>
      <c r="T370" s="89" t="str">
        <f>IF(ISERROR('Berechnung TYP'!Q366)=TRUE,"",'Berechnung TYP'!Q366)</f>
        <v/>
      </c>
      <c r="U370" s="35" t="str">
        <f>IF(ISERROR('Berechnung TYP'!G366)=TRUE,"",'Berechnung TYP'!G366)</f>
        <v/>
      </c>
      <c r="V370" s="35" t="str">
        <f>IF(ISERROR('Berechnung TYP'!H366)=TRUE,"",'Berechnung TYP'!H366)</f>
        <v/>
      </c>
      <c r="W370" s="36" t="str">
        <f>IF(ISERROR('Berechnung TYP'!I366)=TRUE,"",'Berechnung TYP'!I366)</f>
        <v/>
      </c>
      <c r="X370" s="70"/>
    </row>
    <row r="371" spans="1:24" x14ac:dyDescent="0.25">
      <c r="A371" s="45">
        <v>363</v>
      </c>
      <c r="B371" s="40" t="str">
        <f>IF(Urliste!B368&lt;&gt;0,Urliste!B368,"")</f>
        <v/>
      </c>
      <c r="C371" s="45" t="str">
        <f t="shared" si="14"/>
        <v/>
      </c>
      <c r="D371" s="45" t="str">
        <f>IF(Urliste!C368&lt;&gt;0,Urliste!C368,"")</f>
        <v/>
      </c>
      <c r="E371" s="40" t="str">
        <f>IF(OR(D371="m",D371="w"),Urliste!$D368+Urliste!$J368+Urliste!$P368+Urliste!$V368+Urliste!$AB368+Urliste!$AH368+Urliste!$AN368+Urliste!$AT368+Urliste!$AZ368+Urliste!$BF368,"")</f>
        <v/>
      </c>
      <c r="F371" s="35" t="str">
        <f>IF(OR(D371="m",D371="w"),Urliste!$E368+Urliste!$K368+Urliste!$Q368+Urliste!$W368+Urliste!$AC368+Urliste!$AI368+Urliste!$AO368+Urliste!$AU368+Urliste!$BA368+Urliste!$BG368,"")</f>
        <v/>
      </c>
      <c r="G371" s="35" t="str">
        <f>IF(OR(D371="m",D371="w"),Urliste!$F368+Urliste!$L368+Urliste!$R368+Urliste!$X368+Urliste!$AD368+Urliste!$AJ368+Urliste!$AP368+Urliste!$AV368+Urliste!$BB368+Urliste!$BH368,"")</f>
        <v/>
      </c>
      <c r="H371" s="35" t="str">
        <f>IF(OR(D371="m",D371="w"),Urliste!$G368+Urliste!$M368+Urliste!$S368+Urliste!$Y368+Urliste!$AE368+Urliste!$AK368+Urliste!$AQ368+Urliste!$AW368+Urliste!$BC368+Urliste!$BI368,"")</f>
        <v/>
      </c>
      <c r="I371" s="35" t="str">
        <f>IF(OR(D371="m",D371="w"),Urliste!$H368+Urliste!$N368+Urliste!$T368+Urliste!$Z368+Urliste!$AF368+Urliste!$AL368+Urliste!$AR368+Urliste!$AX368+Urliste!$BD368+Urliste!$BJ368,"")</f>
        <v/>
      </c>
      <c r="J371" s="36" t="str">
        <f>IF(OR(D371="m",D371="w"),Urliste!$I368+Urliste!$O368+Urliste!$U368+Urliste!$AA368+Urliste!$AG368+Urliste!$AM368+Urliste!$AS368+Urliste!$AY368+Urliste!$BE368+Urliste!$BK368,"")</f>
        <v/>
      </c>
      <c r="K371" s="35"/>
      <c r="L371" s="40" t="str">
        <f>IF(E371="","",IF($D371="m",VLOOKUP(E371,'RW-&gt;SW'!$A$4:$G$44,2,TRUE),VLOOKUP(E371,'RW-&gt;SW'!$H$4:$N$44,2,TRUE)))</f>
        <v/>
      </c>
      <c r="M371" s="35" t="str">
        <f>IF(F371="","",IF($D371="m",VLOOKUP(F371,'RW-&gt;SW'!$A$4:$G$44,3,TRUE),VLOOKUP(F371,'RW-&gt;SW'!$H$4:$N$44,3,TRUE)))</f>
        <v/>
      </c>
      <c r="N371" s="35" t="str">
        <f>IF(G371="","",IF($D371="m",VLOOKUP(G371,'RW-&gt;SW'!$A$4:$G$44,4,TRUE),VLOOKUP(G371,'RW-&gt;SW'!$H$4:$N$44,4,TRUE)))</f>
        <v/>
      </c>
      <c r="O371" s="35" t="str">
        <f>IF(H371="","",IF($D371="m",VLOOKUP(H371,'RW-&gt;SW'!$A$4:$G$44,5,TRUE),VLOOKUP(H371,'RW-&gt;SW'!$H$4:$N$44,5,TRUE)))</f>
        <v/>
      </c>
      <c r="P371" s="35" t="str">
        <f>IF(I371="","",IF($D371="m",VLOOKUP(I371,'RW-&gt;SW'!$A$4:$G$44,6,TRUE),VLOOKUP(I371,'RW-&gt;SW'!$H$4:$N$44,6,TRUE)))</f>
        <v/>
      </c>
      <c r="Q371" s="36" t="str">
        <f>IF(J371="","",IF($D371="m",VLOOKUP(J371,'RW-&gt;SW'!$A$4:$G$44,7,TRUE),VLOOKUP(J371,'RW-&gt;SW'!$H$4:$N$44,7,TRUE)))</f>
        <v/>
      </c>
      <c r="R371" s="40" t="str">
        <f t="shared" si="13"/>
        <v/>
      </c>
      <c r="S371" s="36" t="str">
        <f>IF(R371="","",VLOOKUP($R371,'RW-&gt;SW'!$P$3:$Q$46,2,TRUE))</f>
        <v/>
      </c>
      <c r="T371" s="89" t="str">
        <f>IF(ISERROR('Berechnung TYP'!Q367)=TRUE,"",'Berechnung TYP'!Q367)</f>
        <v/>
      </c>
      <c r="U371" s="35" t="str">
        <f>IF(ISERROR('Berechnung TYP'!G367)=TRUE,"",'Berechnung TYP'!G367)</f>
        <v/>
      </c>
      <c r="V371" s="35" t="str">
        <f>IF(ISERROR('Berechnung TYP'!H367)=TRUE,"",'Berechnung TYP'!H367)</f>
        <v/>
      </c>
      <c r="W371" s="36" t="str">
        <f>IF(ISERROR('Berechnung TYP'!I367)=TRUE,"",'Berechnung TYP'!I367)</f>
        <v/>
      </c>
      <c r="X371" s="70"/>
    </row>
    <row r="372" spans="1:24" x14ac:dyDescent="0.25">
      <c r="A372" s="45">
        <v>364</v>
      </c>
      <c r="B372" s="40" t="str">
        <f>IF(Urliste!B369&lt;&gt;0,Urliste!B369,"")</f>
        <v/>
      </c>
      <c r="C372" s="45" t="str">
        <f t="shared" si="14"/>
        <v/>
      </c>
      <c r="D372" s="45" t="str">
        <f>IF(Urliste!C369&lt;&gt;0,Urliste!C369,"")</f>
        <v/>
      </c>
      <c r="E372" s="40" t="str">
        <f>IF(OR(D372="m",D372="w"),Urliste!$D369+Urliste!$J369+Urliste!$P369+Urliste!$V369+Urliste!$AB369+Urliste!$AH369+Urliste!$AN369+Urliste!$AT369+Urliste!$AZ369+Urliste!$BF369,"")</f>
        <v/>
      </c>
      <c r="F372" s="35" t="str">
        <f>IF(OR(D372="m",D372="w"),Urliste!$E369+Urliste!$K369+Urliste!$Q369+Urliste!$W369+Urliste!$AC369+Urliste!$AI369+Urliste!$AO369+Urliste!$AU369+Urliste!$BA369+Urliste!$BG369,"")</f>
        <v/>
      </c>
      <c r="G372" s="35" t="str">
        <f>IF(OR(D372="m",D372="w"),Urliste!$F369+Urliste!$L369+Urliste!$R369+Urliste!$X369+Urliste!$AD369+Urliste!$AJ369+Urliste!$AP369+Urliste!$AV369+Urliste!$BB369+Urliste!$BH369,"")</f>
        <v/>
      </c>
      <c r="H372" s="35" t="str">
        <f>IF(OR(D372="m",D372="w"),Urliste!$G369+Urliste!$M369+Urliste!$S369+Urliste!$Y369+Urliste!$AE369+Urliste!$AK369+Urliste!$AQ369+Urliste!$AW369+Urliste!$BC369+Urliste!$BI369,"")</f>
        <v/>
      </c>
      <c r="I372" s="35" t="str">
        <f>IF(OR(D372="m",D372="w"),Urliste!$H369+Urliste!$N369+Urliste!$T369+Urliste!$Z369+Urliste!$AF369+Urliste!$AL369+Urliste!$AR369+Urliste!$AX369+Urliste!$BD369+Urliste!$BJ369,"")</f>
        <v/>
      </c>
      <c r="J372" s="36" t="str">
        <f>IF(OR(D372="m",D372="w"),Urliste!$I369+Urliste!$O369+Urliste!$U369+Urliste!$AA369+Urliste!$AG369+Urliste!$AM369+Urliste!$AS369+Urliste!$AY369+Urliste!$BE369+Urliste!$BK369,"")</f>
        <v/>
      </c>
      <c r="K372" s="35"/>
      <c r="L372" s="40" t="str">
        <f>IF(E372="","",IF($D372="m",VLOOKUP(E372,'RW-&gt;SW'!$A$4:$G$44,2,TRUE),VLOOKUP(E372,'RW-&gt;SW'!$H$4:$N$44,2,TRUE)))</f>
        <v/>
      </c>
      <c r="M372" s="35" t="str">
        <f>IF(F372="","",IF($D372="m",VLOOKUP(F372,'RW-&gt;SW'!$A$4:$G$44,3,TRUE),VLOOKUP(F372,'RW-&gt;SW'!$H$4:$N$44,3,TRUE)))</f>
        <v/>
      </c>
      <c r="N372" s="35" t="str">
        <f>IF(G372="","",IF($D372="m",VLOOKUP(G372,'RW-&gt;SW'!$A$4:$G$44,4,TRUE),VLOOKUP(G372,'RW-&gt;SW'!$H$4:$N$44,4,TRUE)))</f>
        <v/>
      </c>
      <c r="O372" s="35" t="str">
        <f>IF(H372="","",IF($D372="m",VLOOKUP(H372,'RW-&gt;SW'!$A$4:$G$44,5,TRUE),VLOOKUP(H372,'RW-&gt;SW'!$H$4:$N$44,5,TRUE)))</f>
        <v/>
      </c>
      <c r="P372" s="35" t="str">
        <f>IF(I372="","",IF($D372="m",VLOOKUP(I372,'RW-&gt;SW'!$A$4:$G$44,6,TRUE),VLOOKUP(I372,'RW-&gt;SW'!$H$4:$N$44,6,TRUE)))</f>
        <v/>
      </c>
      <c r="Q372" s="36" t="str">
        <f>IF(J372="","",IF($D372="m",VLOOKUP(J372,'RW-&gt;SW'!$A$4:$G$44,7,TRUE),VLOOKUP(J372,'RW-&gt;SW'!$H$4:$N$44,7,TRUE)))</f>
        <v/>
      </c>
      <c r="R372" s="40" t="str">
        <f t="shared" si="13"/>
        <v/>
      </c>
      <c r="S372" s="36" t="str">
        <f>IF(R372="","",VLOOKUP($R372,'RW-&gt;SW'!$P$3:$Q$46,2,TRUE))</f>
        <v/>
      </c>
      <c r="T372" s="89" t="str">
        <f>IF(ISERROR('Berechnung TYP'!Q368)=TRUE,"",'Berechnung TYP'!Q368)</f>
        <v/>
      </c>
      <c r="U372" s="35" t="str">
        <f>IF(ISERROR('Berechnung TYP'!G368)=TRUE,"",'Berechnung TYP'!G368)</f>
        <v/>
      </c>
      <c r="V372" s="35" t="str">
        <f>IF(ISERROR('Berechnung TYP'!H368)=TRUE,"",'Berechnung TYP'!H368)</f>
        <v/>
      </c>
      <c r="W372" s="36" t="str">
        <f>IF(ISERROR('Berechnung TYP'!I368)=TRUE,"",'Berechnung TYP'!I368)</f>
        <v/>
      </c>
      <c r="X372" s="70"/>
    </row>
    <row r="373" spans="1:24" x14ac:dyDescent="0.25">
      <c r="A373" s="45">
        <v>365</v>
      </c>
      <c r="B373" s="40" t="str">
        <f>IF(Urliste!B370&lt;&gt;0,Urliste!B370,"")</f>
        <v/>
      </c>
      <c r="C373" s="45" t="str">
        <f t="shared" si="14"/>
        <v/>
      </c>
      <c r="D373" s="45" t="str">
        <f>IF(Urliste!C370&lt;&gt;0,Urliste!C370,"")</f>
        <v/>
      </c>
      <c r="E373" s="40" t="str">
        <f>IF(OR(D373="m",D373="w"),Urliste!$D370+Urliste!$J370+Urliste!$P370+Urliste!$V370+Urliste!$AB370+Urliste!$AH370+Urliste!$AN370+Urliste!$AT370+Urliste!$AZ370+Urliste!$BF370,"")</f>
        <v/>
      </c>
      <c r="F373" s="35" t="str">
        <f>IF(OR(D373="m",D373="w"),Urliste!$E370+Urliste!$K370+Urliste!$Q370+Urliste!$W370+Urliste!$AC370+Urliste!$AI370+Urliste!$AO370+Urliste!$AU370+Urliste!$BA370+Urliste!$BG370,"")</f>
        <v/>
      </c>
      <c r="G373" s="35" t="str">
        <f>IF(OR(D373="m",D373="w"),Urliste!$F370+Urliste!$L370+Urliste!$R370+Urliste!$X370+Urliste!$AD370+Urliste!$AJ370+Urliste!$AP370+Urliste!$AV370+Urliste!$BB370+Urliste!$BH370,"")</f>
        <v/>
      </c>
      <c r="H373" s="35" t="str">
        <f>IF(OR(D373="m",D373="w"),Urliste!$G370+Urliste!$M370+Urliste!$S370+Urliste!$Y370+Urliste!$AE370+Urliste!$AK370+Urliste!$AQ370+Urliste!$AW370+Urliste!$BC370+Urliste!$BI370,"")</f>
        <v/>
      </c>
      <c r="I373" s="35" t="str">
        <f>IF(OR(D373="m",D373="w"),Urliste!$H370+Urliste!$N370+Urliste!$T370+Urliste!$Z370+Urliste!$AF370+Urliste!$AL370+Urliste!$AR370+Urliste!$AX370+Urliste!$BD370+Urliste!$BJ370,"")</f>
        <v/>
      </c>
      <c r="J373" s="36" t="str">
        <f>IF(OR(D373="m",D373="w"),Urliste!$I370+Urliste!$O370+Urliste!$U370+Urliste!$AA370+Urliste!$AG370+Urliste!$AM370+Urliste!$AS370+Urliste!$AY370+Urliste!$BE370+Urliste!$BK370,"")</f>
        <v/>
      </c>
      <c r="K373" s="35"/>
      <c r="L373" s="40" t="str">
        <f>IF(E373="","",IF($D373="m",VLOOKUP(E373,'RW-&gt;SW'!$A$4:$G$44,2,TRUE),VLOOKUP(E373,'RW-&gt;SW'!$H$4:$N$44,2,TRUE)))</f>
        <v/>
      </c>
      <c r="M373" s="35" t="str">
        <f>IF(F373="","",IF($D373="m",VLOOKUP(F373,'RW-&gt;SW'!$A$4:$G$44,3,TRUE),VLOOKUP(F373,'RW-&gt;SW'!$H$4:$N$44,3,TRUE)))</f>
        <v/>
      </c>
      <c r="N373" s="35" t="str">
        <f>IF(G373="","",IF($D373="m",VLOOKUP(G373,'RW-&gt;SW'!$A$4:$G$44,4,TRUE),VLOOKUP(G373,'RW-&gt;SW'!$H$4:$N$44,4,TRUE)))</f>
        <v/>
      </c>
      <c r="O373" s="35" t="str">
        <f>IF(H373="","",IF($D373="m",VLOOKUP(H373,'RW-&gt;SW'!$A$4:$G$44,5,TRUE),VLOOKUP(H373,'RW-&gt;SW'!$H$4:$N$44,5,TRUE)))</f>
        <v/>
      </c>
      <c r="P373" s="35" t="str">
        <f>IF(I373="","",IF($D373="m",VLOOKUP(I373,'RW-&gt;SW'!$A$4:$G$44,6,TRUE),VLOOKUP(I373,'RW-&gt;SW'!$H$4:$N$44,6,TRUE)))</f>
        <v/>
      </c>
      <c r="Q373" s="36" t="str">
        <f>IF(J373="","",IF($D373="m",VLOOKUP(J373,'RW-&gt;SW'!$A$4:$G$44,7,TRUE),VLOOKUP(J373,'RW-&gt;SW'!$H$4:$N$44,7,TRUE)))</f>
        <v/>
      </c>
      <c r="R373" s="40" t="str">
        <f t="shared" si="13"/>
        <v/>
      </c>
      <c r="S373" s="36" t="str">
        <f>IF(R373="","",VLOOKUP($R373,'RW-&gt;SW'!$P$3:$Q$46,2,TRUE))</f>
        <v/>
      </c>
      <c r="T373" s="89" t="str">
        <f>IF(ISERROR('Berechnung TYP'!Q369)=TRUE,"",'Berechnung TYP'!Q369)</f>
        <v/>
      </c>
      <c r="U373" s="35" t="str">
        <f>IF(ISERROR('Berechnung TYP'!G369)=TRUE,"",'Berechnung TYP'!G369)</f>
        <v/>
      </c>
      <c r="V373" s="35" t="str">
        <f>IF(ISERROR('Berechnung TYP'!H369)=TRUE,"",'Berechnung TYP'!H369)</f>
        <v/>
      </c>
      <c r="W373" s="36" t="str">
        <f>IF(ISERROR('Berechnung TYP'!I369)=TRUE,"",'Berechnung TYP'!I369)</f>
        <v/>
      </c>
      <c r="X373" s="70"/>
    </row>
    <row r="374" spans="1:24" x14ac:dyDescent="0.25">
      <c r="A374" s="45">
        <v>366</v>
      </c>
      <c r="B374" s="40" t="str">
        <f>IF(Urliste!B371&lt;&gt;0,Urliste!B371,"")</f>
        <v/>
      </c>
      <c r="C374" s="45" t="str">
        <f t="shared" si="14"/>
        <v/>
      </c>
      <c r="D374" s="45" t="str">
        <f>IF(Urliste!C371&lt;&gt;0,Urliste!C371,"")</f>
        <v/>
      </c>
      <c r="E374" s="40" t="str">
        <f>IF(OR(D374="m",D374="w"),Urliste!$D371+Urliste!$J371+Urliste!$P371+Urliste!$V371+Urliste!$AB371+Urliste!$AH371+Urliste!$AN371+Urliste!$AT371+Urliste!$AZ371+Urliste!$BF371,"")</f>
        <v/>
      </c>
      <c r="F374" s="35" t="str">
        <f>IF(OR(D374="m",D374="w"),Urliste!$E371+Urliste!$K371+Urliste!$Q371+Urliste!$W371+Urliste!$AC371+Urliste!$AI371+Urliste!$AO371+Urliste!$AU371+Urliste!$BA371+Urliste!$BG371,"")</f>
        <v/>
      </c>
      <c r="G374" s="35" t="str">
        <f>IF(OR(D374="m",D374="w"),Urliste!$F371+Urliste!$L371+Urliste!$R371+Urliste!$X371+Urliste!$AD371+Urliste!$AJ371+Urliste!$AP371+Urliste!$AV371+Urliste!$BB371+Urliste!$BH371,"")</f>
        <v/>
      </c>
      <c r="H374" s="35" t="str">
        <f>IF(OR(D374="m",D374="w"),Urliste!$G371+Urliste!$M371+Urliste!$S371+Urliste!$Y371+Urliste!$AE371+Urliste!$AK371+Urliste!$AQ371+Urliste!$AW371+Urliste!$BC371+Urliste!$BI371,"")</f>
        <v/>
      </c>
      <c r="I374" s="35" t="str">
        <f>IF(OR(D374="m",D374="w"),Urliste!$H371+Urliste!$N371+Urliste!$T371+Urliste!$Z371+Urliste!$AF371+Urliste!$AL371+Urliste!$AR371+Urliste!$AX371+Urliste!$BD371+Urliste!$BJ371,"")</f>
        <v/>
      </c>
      <c r="J374" s="36" t="str">
        <f>IF(OR(D374="m",D374="w"),Urliste!$I371+Urliste!$O371+Urliste!$U371+Urliste!$AA371+Urliste!$AG371+Urliste!$AM371+Urliste!$AS371+Urliste!$AY371+Urliste!$BE371+Urliste!$BK371,"")</f>
        <v/>
      </c>
      <c r="K374" s="35"/>
      <c r="L374" s="40" t="str">
        <f>IF(E374="","",IF($D374="m",VLOOKUP(E374,'RW-&gt;SW'!$A$4:$G$44,2,TRUE),VLOOKUP(E374,'RW-&gt;SW'!$H$4:$N$44,2,TRUE)))</f>
        <v/>
      </c>
      <c r="M374" s="35" t="str">
        <f>IF(F374="","",IF($D374="m",VLOOKUP(F374,'RW-&gt;SW'!$A$4:$G$44,3,TRUE),VLOOKUP(F374,'RW-&gt;SW'!$H$4:$N$44,3,TRUE)))</f>
        <v/>
      </c>
      <c r="N374" s="35" t="str">
        <f>IF(G374="","",IF($D374="m",VLOOKUP(G374,'RW-&gt;SW'!$A$4:$G$44,4,TRUE),VLOOKUP(G374,'RW-&gt;SW'!$H$4:$N$44,4,TRUE)))</f>
        <v/>
      </c>
      <c r="O374" s="35" t="str">
        <f>IF(H374="","",IF($D374="m",VLOOKUP(H374,'RW-&gt;SW'!$A$4:$G$44,5,TRUE),VLOOKUP(H374,'RW-&gt;SW'!$H$4:$N$44,5,TRUE)))</f>
        <v/>
      </c>
      <c r="P374" s="35" t="str">
        <f>IF(I374="","",IF($D374="m",VLOOKUP(I374,'RW-&gt;SW'!$A$4:$G$44,6,TRUE),VLOOKUP(I374,'RW-&gt;SW'!$H$4:$N$44,6,TRUE)))</f>
        <v/>
      </c>
      <c r="Q374" s="36" t="str">
        <f>IF(J374="","",IF($D374="m",VLOOKUP(J374,'RW-&gt;SW'!$A$4:$G$44,7,TRUE),VLOOKUP(J374,'RW-&gt;SW'!$H$4:$N$44,7,TRUE)))</f>
        <v/>
      </c>
      <c r="R374" s="40" t="str">
        <f t="shared" si="13"/>
        <v/>
      </c>
      <c r="S374" s="36" t="str">
        <f>IF(R374="","",VLOOKUP($R374,'RW-&gt;SW'!$P$3:$Q$46,2,TRUE))</f>
        <v/>
      </c>
      <c r="T374" s="89" t="str">
        <f>IF(ISERROR('Berechnung TYP'!Q370)=TRUE,"",'Berechnung TYP'!Q370)</f>
        <v/>
      </c>
      <c r="U374" s="35" t="str">
        <f>IF(ISERROR('Berechnung TYP'!G370)=TRUE,"",'Berechnung TYP'!G370)</f>
        <v/>
      </c>
      <c r="V374" s="35" t="str">
        <f>IF(ISERROR('Berechnung TYP'!H370)=TRUE,"",'Berechnung TYP'!H370)</f>
        <v/>
      </c>
      <c r="W374" s="36" t="str">
        <f>IF(ISERROR('Berechnung TYP'!I370)=TRUE,"",'Berechnung TYP'!I370)</f>
        <v/>
      </c>
      <c r="X374" s="70"/>
    </row>
    <row r="375" spans="1:24" x14ac:dyDescent="0.25">
      <c r="A375" s="45">
        <v>367</v>
      </c>
      <c r="B375" s="40" t="str">
        <f>IF(Urliste!B372&lt;&gt;0,Urliste!B372,"")</f>
        <v/>
      </c>
      <c r="C375" s="45" t="str">
        <f t="shared" si="14"/>
        <v/>
      </c>
      <c r="D375" s="45" t="str">
        <f>IF(Urliste!C372&lt;&gt;0,Urliste!C372,"")</f>
        <v/>
      </c>
      <c r="E375" s="40" t="str">
        <f>IF(OR(D375="m",D375="w"),Urliste!$D372+Urliste!$J372+Urliste!$P372+Urliste!$V372+Urliste!$AB372+Urliste!$AH372+Urliste!$AN372+Urliste!$AT372+Urliste!$AZ372+Urliste!$BF372,"")</f>
        <v/>
      </c>
      <c r="F375" s="35" t="str">
        <f>IF(OR(D375="m",D375="w"),Urliste!$E372+Urliste!$K372+Urliste!$Q372+Urliste!$W372+Urliste!$AC372+Urliste!$AI372+Urliste!$AO372+Urliste!$AU372+Urliste!$BA372+Urliste!$BG372,"")</f>
        <v/>
      </c>
      <c r="G375" s="35" t="str">
        <f>IF(OR(D375="m",D375="w"),Urliste!$F372+Urliste!$L372+Urliste!$R372+Urliste!$X372+Urliste!$AD372+Urliste!$AJ372+Urliste!$AP372+Urliste!$AV372+Urliste!$BB372+Urliste!$BH372,"")</f>
        <v/>
      </c>
      <c r="H375" s="35" t="str">
        <f>IF(OR(D375="m",D375="w"),Urliste!$G372+Urliste!$M372+Urliste!$S372+Urliste!$Y372+Urliste!$AE372+Urliste!$AK372+Urliste!$AQ372+Urliste!$AW372+Urliste!$BC372+Urliste!$BI372,"")</f>
        <v/>
      </c>
      <c r="I375" s="35" t="str">
        <f>IF(OR(D375="m",D375="w"),Urliste!$H372+Urliste!$N372+Urliste!$T372+Urliste!$Z372+Urliste!$AF372+Urliste!$AL372+Urliste!$AR372+Urliste!$AX372+Urliste!$BD372+Urliste!$BJ372,"")</f>
        <v/>
      </c>
      <c r="J375" s="36" t="str">
        <f>IF(OR(D375="m",D375="w"),Urliste!$I372+Urliste!$O372+Urliste!$U372+Urliste!$AA372+Urliste!$AG372+Urliste!$AM372+Urliste!$AS372+Urliste!$AY372+Urliste!$BE372+Urliste!$BK372,"")</f>
        <v/>
      </c>
      <c r="K375" s="35"/>
      <c r="L375" s="40" t="str">
        <f>IF(E375="","",IF($D375="m",VLOOKUP(E375,'RW-&gt;SW'!$A$4:$G$44,2,TRUE),VLOOKUP(E375,'RW-&gt;SW'!$H$4:$N$44,2,TRUE)))</f>
        <v/>
      </c>
      <c r="M375" s="35" t="str">
        <f>IF(F375="","",IF($D375="m",VLOOKUP(F375,'RW-&gt;SW'!$A$4:$G$44,3,TRUE),VLOOKUP(F375,'RW-&gt;SW'!$H$4:$N$44,3,TRUE)))</f>
        <v/>
      </c>
      <c r="N375" s="35" t="str">
        <f>IF(G375="","",IF($D375="m",VLOOKUP(G375,'RW-&gt;SW'!$A$4:$G$44,4,TRUE),VLOOKUP(G375,'RW-&gt;SW'!$H$4:$N$44,4,TRUE)))</f>
        <v/>
      </c>
      <c r="O375" s="35" t="str">
        <f>IF(H375="","",IF($D375="m",VLOOKUP(H375,'RW-&gt;SW'!$A$4:$G$44,5,TRUE),VLOOKUP(H375,'RW-&gt;SW'!$H$4:$N$44,5,TRUE)))</f>
        <v/>
      </c>
      <c r="P375" s="35" t="str">
        <f>IF(I375="","",IF($D375="m",VLOOKUP(I375,'RW-&gt;SW'!$A$4:$G$44,6,TRUE),VLOOKUP(I375,'RW-&gt;SW'!$H$4:$N$44,6,TRUE)))</f>
        <v/>
      </c>
      <c r="Q375" s="36" t="str">
        <f>IF(J375="","",IF($D375="m",VLOOKUP(J375,'RW-&gt;SW'!$A$4:$G$44,7,TRUE),VLOOKUP(J375,'RW-&gt;SW'!$H$4:$N$44,7,TRUE)))</f>
        <v/>
      </c>
      <c r="R375" s="40" t="str">
        <f t="shared" si="13"/>
        <v/>
      </c>
      <c r="S375" s="36" t="str">
        <f>IF(R375="","",VLOOKUP($R375,'RW-&gt;SW'!$P$3:$Q$46,2,TRUE))</f>
        <v/>
      </c>
      <c r="T375" s="89" t="str">
        <f>IF(ISERROR('Berechnung TYP'!Q371)=TRUE,"",'Berechnung TYP'!Q371)</f>
        <v/>
      </c>
      <c r="U375" s="35" t="str">
        <f>IF(ISERROR('Berechnung TYP'!G371)=TRUE,"",'Berechnung TYP'!G371)</f>
        <v/>
      </c>
      <c r="V375" s="35" t="str">
        <f>IF(ISERROR('Berechnung TYP'!H371)=TRUE,"",'Berechnung TYP'!H371)</f>
        <v/>
      </c>
      <c r="W375" s="36" t="str">
        <f>IF(ISERROR('Berechnung TYP'!I371)=TRUE,"",'Berechnung TYP'!I371)</f>
        <v/>
      </c>
      <c r="X375" s="70"/>
    </row>
    <row r="376" spans="1:24" x14ac:dyDescent="0.25">
      <c r="A376" s="45">
        <v>368</v>
      </c>
      <c r="B376" s="40" t="str">
        <f>IF(Urliste!B373&lt;&gt;0,Urliste!B373,"")</f>
        <v/>
      </c>
      <c r="C376" s="45" t="str">
        <f t="shared" si="14"/>
        <v/>
      </c>
      <c r="D376" s="45" t="str">
        <f>IF(Urliste!C373&lt;&gt;0,Urliste!C373,"")</f>
        <v/>
      </c>
      <c r="E376" s="40" t="str">
        <f>IF(OR(D376="m",D376="w"),Urliste!$D373+Urliste!$J373+Urliste!$P373+Urliste!$V373+Urliste!$AB373+Urliste!$AH373+Urliste!$AN373+Urliste!$AT373+Urliste!$AZ373+Urliste!$BF373,"")</f>
        <v/>
      </c>
      <c r="F376" s="35" t="str">
        <f>IF(OR(D376="m",D376="w"),Urliste!$E373+Urliste!$K373+Urliste!$Q373+Urliste!$W373+Urliste!$AC373+Urliste!$AI373+Urliste!$AO373+Urliste!$AU373+Urliste!$BA373+Urliste!$BG373,"")</f>
        <v/>
      </c>
      <c r="G376" s="35" t="str">
        <f>IF(OR(D376="m",D376="w"),Urliste!$F373+Urliste!$L373+Urliste!$R373+Urliste!$X373+Urliste!$AD373+Urliste!$AJ373+Urliste!$AP373+Urliste!$AV373+Urliste!$BB373+Urliste!$BH373,"")</f>
        <v/>
      </c>
      <c r="H376" s="35" t="str">
        <f>IF(OR(D376="m",D376="w"),Urliste!$G373+Urliste!$M373+Urliste!$S373+Urliste!$Y373+Urliste!$AE373+Urliste!$AK373+Urliste!$AQ373+Urliste!$AW373+Urliste!$BC373+Urliste!$BI373,"")</f>
        <v/>
      </c>
      <c r="I376" s="35" t="str">
        <f>IF(OR(D376="m",D376="w"),Urliste!$H373+Urliste!$N373+Urliste!$T373+Urliste!$Z373+Urliste!$AF373+Urliste!$AL373+Urliste!$AR373+Urliste!$AX373+Urliste!$BD373+Urliste!$BJ373,"")</f>
        <v/>
      </c>
      <c r="J376" s="36" t="str">
        <f>IF(OR(D376="m",D376="w"),Urliste!$I373+Urliste!$O373+Urliste!$U373+Urliste!$AA373+Urliste!$AG373+Urliste!$AM373+Urliste!$AS373+Urliste!$AY373+Urliste!$BE373+Urliste!$BK373,"")</f>
        <v/>
      </c>
      <c r="K376" s="35"/>
      <c r="L376" s="40" t="str">
        <f>IF(E376="","",IF($D376="m",VLOOKUP(E376,'RW-&gt;SW'!$A$4:$G$44,2,TRUE),VLOOKUP(E376,'RW-&gt;SW'!$H$4:$N$44,2,TRUE)))</f>
        <v/>
      </c>
      <c r="M376" s="35" t="str">
        <f>IF(F376="","",IF($D376="m",VLOOKUP(F376,'RW-&gt;SW'!$A$4:$G$44,3,TRUE),VLOOKUP(F376,'RW-&gt;SW'!$H$4:$N$44,3,TRUE)))</f>
        <v/>
      </c>
      <c r="N376" s="35" t="str">
        <f>IF(G376="","",IF($D376="m",VLOOKUP(G376,'RW-&gt;SW'!$A$4:$G$44,4,TRUE),VLOOKUP(G376,'RW-&gt;SW'!$H$4:$N$44,4,TRUE)))</f>
        <v/>
      </c>
      <c r="O376" s="35" t="str">
        <f>IF(H376="","",IF($D376="m",VLOOKUP(H376,'RW-&gt;SW'!$A$4:$G$44,5,TRUE),VLOOKUP(H376,'RW-&gt;SW'!$H$4:$N$44,5,TRUE)))</f>
        <v/>
      </c>
      <c r="P376" s="35" t="str">
        <f>IF(I376="","",IF($D376="m",VLOOKUP(I376,'RW-&gt;SW'!$A$4:$G$44,6,TRUE),VLOOKUP(I376,'RW-&gt;SW'!$H$4:$N$44,6,TRUE)))</f>
        <v/>
      </c>
      <c r="Q376" s="36" t="str">
        <f>IF(J376="","",IF($D376="m",VLOOKUP(J376,'RW-&gt;SW'!$A$4:$G$44,7,TRUE),VLOOKUP(J376,'RW-&gt;SW'!$H$4:$N$44,7,TRUE)))</f>
        <v/>
      </c>
      <c r="R376" s="40" t="str">
        <f t="shared" si="13"/>
        <v/>
      </c>
      <c r="S376" s="36" t="str">
        <f>IF(R376="","",VLOOKUP($R376,'RW-&gt;SW'!$P$3:$Q$46,2,TRUE))</f>
        <v/>
      </c>
      <c r="T376" s="89" t="str">
        <f>IF(ISERROR('Berechnung TYP'!Q372)=TRUE,"",'Berechnung TYP'!Q372)</f>
        <v/>
      </c>
      <c r="U376" s="35" t="str">
        <f>IF(ISERROR('Berechnung TYP'!G372)=TRUE,"",'Berechnung TYP'!G372)</f>
        <v/>
      </c>
      <c r="V376" s="35" t="str">
        <f>IF(ISERROR('Berechnung TYP'!H372)=TRUE,"",'Berechnung TYP'!H372)</f>
        <v/>
      </c>
      <c r="W376" s="36" t="str">
        <f>IF(ISERROR('Berechnung TYP'!I372)=TRUE,"",'Berechnung TYP'!I372)</f>
        <v/>
      </c>
      <c r="X376" s="70"/>
    </row>
    <row r="377" spans="1:24" x14ac:dyDescent="0.25">
      <c r="A377" s="45">
        <v>369</v>
      </c>
      <c r="B377" s="40" t="str">
        <f>IF(Urliste!B374&lt;&gt;0,Urliste!B374,"")</f>
        <v/>
      </c>
      <c r="C377" s="45" t="str">
        <f t="shared" si="14"/>
        <v/>
      </c>
      <c r="D377" s="45" t="str">
        <f>IF(Urliste!C374&lt;&gt;0,Urliste!C374,"")</f>
        <v/>
      </c>
      <c r="E377" s="40" t="str">
        <f>IF(OR(D377="m",D377="w"),Urliste!$D374+Urliste!$J374+Urliste!$P374+Urliste!$V374+Urliste!$AB374+Urliste!$AH374+Urliste!$AN374+Urliste!$AT374+Urliste!$AZ374+Urliste!$BF374,"")</f>
        <v/>
      </c>
      <c r="F377" s="35" t="str">
        <f>IF(OR(D377="m",D377="w"),Urliste!$E374+Urliste!$K374+Urliste!$Q374+Urliste!$W374+Urliste!$AC374+Urliste!$AI374+Urliste!$AO374+Urliste!$AU374+Urliste!$BA374+Urliste!$BG374,"")</f>
        <v/>
      </c>
      <c r="G377" s="35" t="str">
        <f>IF(OR(D377="m",D377="w"),Urliste!$F374+Urliste!$L374+Urliste!$R374+Urliste!$X374+Urliste!$AD374+Urliste!$AJ374+Urliste!$AP374+Urliste!$AV374+Urliste!$BB374+Urliste!$BH374,"")</f>
        <v/>
      </c>
      <c r="H377" s="35" t="str">
        <f>IF(OR(D377="m",D377="w"),Urliste!$G374+Urliste!$M374+Urliste!$S374+Urliste!$Y374+Urliste!$AE374+Urliste!$AK374+Urliste!$AQ374+Urliste!$AW374+Urliste!$BC374+Urliste!$BI374,"")</f>
        <v/>
      </c>
      <c r="I377" s="35" t="str">
        <f>IF(OR(D377="m",D377="w"),Urliste!$H374+Urliste!$N374+Urliste!$T374+Urliste!$Z374+Urliste!$AF374+Urliste!$AL374+Urliste!$AR374+Urliste!$AX374+Urliste!$BD374+Urliste!$BJ374,"")</f>
        <v/>
      </c>
      <c r="J377" s="36" t="str">
        <f>IF(OR(D377="m",D377="w"),Urliste!$I374+Urliste!$O374+Urliste!$U374+Urliste!$AA374+Urliste!$AG374+Urliste!$AM374+Urliste!$AS374+Urliste!$AY374+Urliste!$BE374+Urliste!$BK374,"")</f>
        <v/>
      </c>
      <c r="K377" s="35"/>
      <c r="L377" s="40" t="str">
        <f>IF(E377="","",IF($D377="m",VLOOKUP(E377,'RW-&gt;SW'!$A$4:$G$44,2,TRUE),VLOOKUP(E377,'RW-&gt;SW'!$H$4:$N$44,2,TRUE)))</f>
        <v/>
      </c>
      <c r="M377" s="35" t="str">
        <f>IF(F377="","",IF($D377="m",VLOOKUP(F377,'RW-&gt;SW'!$A$4:$G$44,3,TRUE),VLOOKUP(F377,'RW-&gt;SW'!$H$4:$N$44,3,TRUE)))</f>
        <v/>
      </c>
      <c r="N377" s="35" t="str">
        <f>IF(G377="","",IF($D377="m",VLOOKUP(G377,'RW-&gt;SW'!$A$4:$G$44,4,TRUE),VLOOKUP(G377,'RW-&gt;SW'!$H$4:$N$44,4,TRUE)))</f>
        <v/>
      </c>
      <c r="O377" s="35" t="str">
        <f>IF(H377="","",IF($D377="m",VLOOKUP(H377,'RW-&gt;SW'!$A$4:$G$44,5,TRUE),VLOOKUP(H377,'RW-&gt;SW'!$H$4:$N$44,5,TRUE)))</f>
        <v/>
      </c>
      <c r="P377" s="35" t="str">
        <f>IF(I377="","",IF($D377="m",VLOOKUP(I377,'RW-&gt;SW'!$A$4:$G$44,6,TRUE),VLOOKUP(I377,'RW-&gt;SW'!$H$4:$N$44,6,TRUE)))</f>
        <v/>
      </c>
      <c r="Q377" s="36" t="str">
        <f>IF(J377="","",IF($D377="m",VLOOKUP(J377,'RW-&gt;SW'!$A$4:$G$44,7,TRUE),VLOOKUP(J377,'RW-&gt;SW'!$H$4:$N$44,7,TRUE)))</f>
        <v/>
      </c>
      <c r="R377" s="40" t="str">
        <f t="shared" si="13"/>
        <v/>
      </c>
      <c r="S377" s="36" t="str">
        <f>IF(R377="","",VLOOKUP($R377,'RW-&gt;SW'!$P$3:$Q$46,2,TRUE))</f>
        <v/>
      </c>
      <c r="T377" s="89" t="str">
        <f>IF(ISERROR('Berechnung TYP'!Q373)=TRUE,"",'Berechnung TYP'!Q373)</f>
        <v/>
      </c>
      <c r="U377" s="35" t="str">
        <f>IF(ISERROR('Berechnung TYP'!G373)=TRUE,"",'Berechnung TYP'!G373)</f>
        <v/>
      </c>
      <c r="V377" s="35" t="str">
        <f>IF(ISERROR('Berechnung TYP'!H373)=TRUE,"",'Berechnung TYP'!H373)</f>
        <v/>
      </c>
      <c r="W377" s="36" t="str">
        <f>IF(ISERROR('Berechnung TYP'!I373)=TRUE,"",'Berechnung TYP'!I373)</f>
        <v/>
      </c>
      <c r="X377" s="70"/>
    </row>
    <row r="378" spans="1:24" x14ac:dyDescent="0.25">
      <c r="A378" s="45">
        <v>370</v>
      </c>
      <c r="B378" s="40" t="str">
        <f>IF(Urliste!B375&lt;&gt;0,Urliste!B375,"")</f>
        <v/>
      </c>
      <c r="C378" s="45" t="str">
        <f t="shared" si="14"/>
        <v/>
      </c>
      <c r="D378" s="45" t="str">
        <f>IF(Urliste!C375&lt;&gt;0,Urliste!C375,"")</f>
        <v/>
      </c>
      <c r="E378" s="40" t="str">
        <f>IF(OR(D378="m",D378="w"),Urliste!$D375+Urliste!$J375+Urliste!$P375+Urliste!$V375+Urliste!$AB375+Urliste!$AH375+Urliste!$AN375+Urliste!$AT375+Urliste!$AZ375+Urliste!$BF375,"")</f>
        <v/>
      </c>
      <c r="F378" s="35" t="str">
        <f>IF(OR(D378="m",D378="w"),Urliste!$E375+Urliste!$K375+Urliste!$Q375+Urliste!$W375+Urliste!$AC375+Urliste!$AI375+Urliste!$AO375+Urliste!$AU375+Urliste!$BA375+Urliste!$BG375,"")</f>
        <v/>
      </c>
      <c r="G378" s="35" t="str">
        <f>IF(OR(D378="m",D378="w"),Urliste!$F375+Urliste!$L375+Urliste!$R375+Urliste!$X375+Urliste!$AD375+Urliste!$AJ375+Urliste!$AP375+Urliste!$AV375+Urliste!$BB375+Urliste!$BH375,"")</f>
        <v/>
      </c>
      <c r="H378" s="35" t="str">
        <f>IF(OR(D378="m",D378="w"),Urliste!$G375+Urliste!$M375+Urliste!$S375+Urliste!$Y375+Urliste!$AE375+Urliste!$AK375+Urliste!$AQ375+Urliste!$AW375+Urliste!$BC375+Urliste!$BI375,"")</f>
        <v/>
      </c>
      <c r="I378" s="35" t="str">
        <f>IF(OR(D378="m",D378="w"),Urliste!$H375+Urliste!$N375+Urliste!$T375+Urliste!$Z375+Urliste!$AF375+Urliste!$AL375+Urliste!$AR375+Urliste!$AX375+Urliste!$BD375+Urliste!$BJ375,"")</f>
        <v/>
      </c>
      <c r="J378" s="36" t="str">
        <f>IF(OR(D378="m",D378="w"),Urliste!$I375+Urliste!$O375+Urliste!$U375+Urliste!$AA375+Urliste!$AG375+Urliste!$AM375+Urliste!$AS375+Urliste!$AY375+Urliste!$BE375+Urliste!$BK375,"")</f>
        <v/>
      </c>
      <c r="K378" s="35"/>
      <c r="L378" s="40" t="str">
        <f>IF(E378="","",IF($D378="m",VLOOKUP(E378,'RW-&gt;SW'!$A$4:$G$44,2,TRUE),VLOOKUP(E378,'RW-&gt;SW'!$H$4:$N$44,2,TRUE)))</f>
        <v/>
      </c>
      <c r="M378" s="35" t="str">
        <f>IF(F378="","",IF($D378="m",VLOOKUP(F378,'RW-&gt;SW'!$A$4:$G$44,3,TRUE),VLOOKUP(F378,'RW-&gt;SW'!$H$4:$N$44,3,TRUE)))</f>
        <v/>
      </c>
      <c r="N378" s="35" t="str">
        <f>IF(G378="","",IF($D378="m",VLOOKUP(G378,'RW-&gt;SW'!$A$4:$G$44,4,TRUE),VLOOKUP(G378,'RW-&gt;SW'!$H$4:$N$44,4,TRUE)))</f>
        <v/>
      </c>
      <c r="O378" s="35" t="str">
        <f>IF(H378="","",IF($D378="m",VLOOKUP(H378,'RW-&gt;SW'!$A$4:$G$44,5,TRUE),VLOOKUP(H378,'RW-&gt;SW'!$H$4:$N$44,5,TRUE)))</f>
        <v/>
      </c>
      <c r="P378" s="35" t="str">
        <f>IF(I378="","",IF($D378="m",VLOOKUP(I378,'RW-&gt;SW'!$A$4:$G$44,6,TRUE),VLOOKUP(I378,'RW-&gt;SW'!$H$4:$N$44,6,TRUE)))</f>
        <v/>
      </c>
      <c r="Q378" s="36" t="str">
        <f>IF(J378="","",IF($D378="m",VLOOKUP(J378,'RW-&gt;SW'!$A$4:$G$44,7,TRUE),VLOOKUP(J378,'RW-&gt;SW'!$H$4:$N$44,7,TRUE)))</f>
        <v/>
      </c>
      <c r="R378" s="40" t="str">
        <f t="shared" si="13"/>
        <v/>
      </c>
      <c r="S378" s="36" t="str">
        <f>IF(R378="","",VLOOKUP($R378,'RW-&gt;SW'!$P$3:$Q$46,2,TRUE))</f>
        <v/>
      </c>
      <c r="T378" s="89" t="str">
        <f>IF(ISERROR('Berechnung TYP'!Q374)=TRUE,"",'Berechnung TYP'!Q374)</f>
        <v/>
      </c>
      <c r="U378" s="35" t="str">
        <f>IF(ISERROR('Berechnung TYP'!G374)=TRUE,"",'Berechnung TYP'!G374)</f>
        <v/>
      </c>
      <c r="V378" s="35" t="str">
        <f>IF(ISERROR('Berechnung TYP'!H374)=TRUE,"",'Berechnung TYP'!H374)</f>
        <v/>
      </c>
      <c r="W378" s="36" t="str">
        <f>IF(ISERROR('Berechnung TYP'!I374)=TRUE,"",'Berechnung TYP'!I374)</f>
        <v/>
      </c>
      <c r="X378" s="70"/>
    </row>
    <row r="379" spans="1:24" x14ac:dyDescent="0.25">
      <c r="A379" s="45">
        <v>371</v>
      </c>
      <c r="B379" s="40" t="str">
        <f>IF(Urliste!B376&lt;&gt;0,Urliste!B376,"")</f>
        <v/>
      </c>
      <c r="C379" s="45" t="str">
        <f t="shared" si="14"/>
        <v/>
      </c>
      <c r="D379" s="45" t="str">
        <f>IF(Urliste!C376&lt;&gt;0,Urliste!C376,"")</f>
        <v/>
      </c>
      <c r="E379" s="40" t="str">
        <f>IF(OR(D379="m",D379="w"),Urliste!$D376+Urliste!$J376+Urliste!$P376+Urliste!$V376+Urliste!$AB376+Urliste!$AH376+Urliste!$AN376+Urliste!$AT376+Urliste!$AZ376+Urliste!$BF376,"")</f>
        <v/>
      </c>
      <c r="F379" s="35" t="str">
        <f>IF(OR(D379="m",D379="w"),Urliste!$E376+Urliste!$K376+Urliste!$Q376+Urliste!$W376+Urliste!$AC376+Urliste!$AI376+Urliste!$AO376+Urliste!$AU376+Urliste!$BA376+Urliste!$BG376,"")</f>
        <v/>
      </c>
      <c r="G379" s="35" t="str">
        <f>IF(OR(D379="m",D379="w"),Urliste!$F376+Urliste!$L376+Urliste!$R376+Urliste!$X376+Urliste!$AD376+Urliste!$AJ376+Urliste!$AP376+Urliste!$AV376+Urliste!$BB376+Urliste!$BH376,"")</f>
        <v/>
      </c>
      <c r="H379" s="35" t="str">
        <f>IF(OR(D379="m",D379="w"),Urliste!$G376+Urliste!$M376+Urliste!$S376+Urliste!$Y376+Urliste!$AE376+Urliste!$AK376+Urliste!$AQ376+Urliste!$AW376+Urliste!$BC376+Urliste!$BI376,"")</f>
        <v/>
      </c>
      <c r="I379" s="35" t="str">
        <f>IF(OR(D379="m",D379="w"),Urliste!$H376+Urliste!$N376+Urliste!$T376+Urliste!$Z376+Urliste!$AF376+Urliste!$AL376+Urliste!$AR376+Urliste!$AX376+Urliste!$BD376+Urliste!$BJ376,"")</f>
        <v/>
      </c>
      <c r="J379" s="36" t="str">
        <f>IF(OR(D379="m",D379="w"),Urliste!$I376+Urliste!$O376+Urliste!$U376+Urliste!$AA376+Urliste!$AG376+Urliste!$AM376+Urliste!$AS376+Urliste!$AY376+Urliste!$BE376+Urliste!$BK376,"")</f>
        <v/>
      </c>
      <c r="K379" s="35"/>
      <c r="L379" s="40" t="str">
        <f>IF(E379="","",IF($D379="m",VLOOKUP(E379,'RW-&gt;SW'!$A$4:$G$44,2,TRUE),VLOOKUP(E379,'RW-&gt;SW'!$H$4:$N$44,2,TRUE)))</f>
        <v/>
      </c>
      <c r="M379" s="35" t="str">
        <f>IF(F379="","",IF($D379="m",VLOOKUP(F379,'RW-&gt;SW'!$A$4:$G$44,3,TRUE),VLOOKUP(F379,'RW-&gt;SW'!$H$4:$N$44,3,TRUE)))</f>
        <v/>
      </c>
      <c r="N379" s="35" t="str">
        <f>IF(G379="","",IF($D379="m",VLOOKUP(G379,'RW-&gt;SW'!$A$4:$G$44,4,TRUE),VLOOKUP(G379,'RW-&gt;SW'!$H$4:$N$44,4,TRUE)))</f>
        <v/>
      </c>
      <c r="O379" s="35" t="str">
        <f>IF(H379="","",IF($D379="m",VLOOKUP(H379,'RW-&gt;SW'!$A$4:$G$44,5,TRUE),VLOOKUP(H379,'RW-&gt;SW'!$H$4:$N$44,5,TRUE)))</f>
        <v/>
      </c>
      <c r="P379" s="35" t="str">
        <f>IF(I379="","",IF($D379="m",VLOOKUP(I379,'RW-&gt;SW'!$A$4:$G$44,6,TRUE),VLOOKUP(I379,'RW-&gt;SW'!$H$4:$N$44,6,TRUE)))</f>
        <v/>
      </c>
      <c r="Q379" s="36" t="str">
        <f>IF(J379="","",IF($D379="m",VLOOKUP(J379,'RW-&gt;SW'!$A$4:$G$44,7,TRUE),VLOOKUP(J379,'RW-&gt;SW'!$H$4:$N$44,7,TRUE)))</f>
        <v/>
      </c>
      <c r="R379" s="40" t="str">
        <f t="shared" si="13"/>
        <v/>
      </c>
      <c r="S379" s="36" t="str">
        <f>IF(R379="","",VLOOKUP($R379,'RW-&gt;SW'!$P$3:$Q$46,2,TRUE))</f>
        <v/>
      </c>
      <c r="T379" s="89" t="str">
        <f>IF(ISERROR('Berechnung TYP'!Q375)=TRUE,"",'Berechnung TYP'!Q375)</f>
        <v/>
      </c>
      <c r="U379" s="35" t="str">
        <f>IF(ISERROR('Berechnung TYP'!G375)=TRUE,"",'Berechnung TYP'!G375)</f>
        <v/>
      </c>
      <c r="V379" s="35" t="str">
        <f>IF(ISERROR('Berechnung TYP'!H375)=TRUE,"",'Berechnung TYP'!H375)</f>
        <v/>
      </c>
      <c r="W379" s="36" t="str">
        <f>IF(ISERROR('Berechnung TYP'!I375)=TRUE,"",'Berechnung TYP'!I375)</f>
        <v/>
      </c>
      <c r="X379" s="70"/>
    </row>
    <row r="380" spans="1:24" x14ac:dyDescent="0.25">
      <c r="A380" s="45">
        <v>372</v>
      </c>
      <c r="B380" s="40" t="str">
        <f>IF(Urliste!B377&lt;&gt;0,Urliste!B377,"")</f>
        <v/>
      </c>
      <c r="C380" s="45" t="str">
        <f t="shared" si="14"/>
        <v/>
      </c>
      <c r="D380" s="45" t="str">
        <f>IF(Urliste!C377&lt;&gt;0,Urliste!C377,"")</f>
        <v/>
      </c>
      <c r="E380" s="40" t="str">
        <f>IF(OR(D380="m",D380="w"),Urliste!$D377+Urliste!$J377+Urliste!$P377+Urliste!$V377+Urliste!$AB377+Urliste!$AH377+Urliste!$AN377+Urliste!$AT377+Urliste!$AZ377+Urliste!$BF377,"")</f>
        <v/>
      </c>
      <c r="F380" s="35" t="str">
        <f>IF(OR(D380="m",D380="w"),Urliste!$E377+Urliste!$K377+Urliste!$Q377+Urliste!$W377+Urliste!$AC377+Urliste!$AI377+Urliste!$AO377+Urliste!$AU377+Urliste!$BA377+Urliste!$BG377,"")</f>
        <v/>
      </c>
      <c r="G380" s="35" t="str">
        <f>IF(OR(D380="m",D380="w"),Urliste!$F377+Urliste!$L377+Urliste!$R377+Urliste!$X377+Urliste!$AD377+Urliste!$AJ377+Urliste!$AP377+Urliste!$AV377+Urliste!$BB377+Urliste!$BH377,"")</f>
        <v/>
      </c>
      <c r="H380" s="35" t="str">
        <f>IF(OR(D380="m",D380="w"),Urliste!$G377+Urliste!$M377+Urliste!$S377+Urliste!$Y377+Urliste!$AE377+Urliste!$AK377+Urliste!$AQ377+Urliste!$AW377+Urliste!$BC377+Urliste!$BI377,"")</f>
        <v/>
      </c>
      <c r="I380" s="35" t="str">
        <f>IF(OR(D380="m",D380="w"),Urliste!$H377+Urliste!$N377+Urliste!$T377+Urliste!$Z377+Urliste!$AF377+Urliste!$AL377+Urliste!$AR377+Urliste!$AX377+Urliste!$BD377+Urliste!$BJ377,"")</f>
        <v/>
      </c>
      <c r="J380" s="36" t="str">
        <f>IF(OR(D380="m",D380="w"),Urliste!$I377+Urliste!$O377+Urliste!$U377+Urliste!$AA377+Urliste!$AG377+Urliste!$AM377+Urliste!$AS377+Urliste!$AY377+Urliste!$BE377+Urliste!$BK377,"")</f>
        <v/>
      </c>
      <c r="K380" s="35"/>
      <c r="L380" s="40" t="str">
        <f>IF(E380="","",IF($D380="m",VLOOKUP(E380,'RW-&gt;SW'!$A$4:$G$44,2,TRUE),VLOOKUP(E380,'RW-&gt;SW'!$H$4:$N$44,2,TRUE)))</f>
        <v/>
      </c>
      <c r="M380" s="35" t="str">
        <f>IF(F380="","",IF($D380="m",VLOOKUP(F380,'RW-&gt;SW'!$A$4:$G$44,3,TRUE),VLOOKUP(F380,'RW-&gt;SW'!$H$4:$N$44,3,TRUE)))</f>
        <v/>
      </c>
      <c r="N380" s="35" t="str">
        <f>IF(G380="","",IF($D380="m",VLOOKUP(G380,'RW-&gt;SW'!$A$4:$G$44,4,TRUE),VLOOKUP(G380,'RW-&gt;SW'!$H$4:$N$44,4,TRUE)))</f>
        <v/>
      </c>
      <c r="O380" s="35" t="str">
        <f>IF(H380="","",IF($D380="m",VLOOKUP(H380,'RW-&gt;SW'!$A$4:$G$44,5,TRUE),VLOOKUP(H380,'RW-&gt;SW'!$H$4:$N$44,5,TRUE)))</f>
        <v/>
      </c>
      <c r="P380" s="35" t="str">
        <f>IF(I380="","",IF($D380="m",VLOOKUP(I380,'RW-&gt;SW'!$A$4:$G$44,6,TRUE),VLOOKUP(I380,'RW-&gt;SW'!$H$4:$N$44,6,TRUE)))</f>
        <v/>
      </c>
      <c r="Q380" s="36" t="str">
        <f>IF(J380="","",IF($D380="m",VLOOKUP(J380,'RW-&gt;SW'!$A$4:$G$44,7,TRUE),VLOOKUP(J380,'RW-&gt;SW'!$H$4:$N$44,7,TRUE)))</f>
        <v/>
      </c>
      <c r="R380" s="40" t="str">
        <f t="shared" si="13"/>
        <v/>
      </c>
      <c r="S380" s="36" t="str">
        <f>IF(R380="","",VLOOKUP($R380,'RW-&gt;SW'!$P$3:$Q$46,2,TRUE))</f>
        <v/>
      </c>
      <c r="T380" s="89" t="str">
        <f>IF(ISERROR('Berechnung TYP'!Q376)=TRUE,"",'Berechnung TYP'!Q376)</f>
        <v/>
      </c>
      <c r="U380" s="35" t="str">
        <f>IF(ISERROR('Berechnung TYP'!G376)=TRUE,"",'Berechnung TYP'!G376)</f>
        <v/>
      </c>
      <c r="V380" s="35" t="str">
        <f>IF(ISERROR('Berechnung TYP'!H376)=TRUE,"",'Berechnung TYP'!H376)</f>
        <v/>
      </c>
      <c r="W380" s="36" t="str">
        <f>IF(ISERROR('Berechnung TYP'!I376)=TRUE,"",'Berechnung TYP'!I376)</f>
        <v/>
      </c>
      <c r="X380" s="70"/>
    </row>
    <row r="381" spans="1:24" x14ac:dyDescent="0.25">
      <c r="A381" s="45">
        <v>373</v>
      </c>
      <c r="B381" s="40" t="str">
        <f>IF(Urliste!B378&lt;&gt;0,Urliste!B378,"")</f>
        <v/>
      </c>
      <c r="C381" s="45" t="str">
        <f t="shared" si="14"/>
        <v/>
      </c>
      <c r="D381" s="45" t="str">
        <f>IF(Urliste!C378&lt;&gt;0,Urliste!C378,"")</f>
        <v/>
      </c>
      <c r="E381" s="40" t="str">
        <f>IF(OR(D381="m",D381="w"),Urliste!$D378+Urliste!$J378+Urliste!$P378+Urliste!$V378+Urliste!$AB378+Urliste!$AH378+Urliste!$AN378+Urliste!$AT378+Urliste!$AZ378+Urliste!$BF378,"")</f>
        <v/>
      </c>
      <c r="F381" s="35" t="str">
        <f>IF(OR(D381="m",D381="w"),Urliste!$E378+Urliste!$K378+Urliste!$Q378+Urliste!$W378+Urliste!$AC378+Urliste!$AI378+Urliste!$AO378+Urliste!$AU378+Urliste!$BA378+Urliste!$BG378,"")</f>
        <v/>
      </c>
      <c r="G381" s="35" t="str">
        <f>IF(OR(D381="m",D381="w"),Urliste!$F378+Urliste!$L378+Urliste!$R378+Urliste!$X378+Urliste!$AD378+Urliste!$AJ378+Urliste!$AP378+Urliste!$AV378+Urliste!$BB378+Urliste!$BH378,"")</f>
        <v/>
      </c>
      <c r="H381" s="35" t="str">
        <f>IF(OR(D381="m",D381="w"),Urliste!$G378+Urliste!$M378+Urliste!$S378+Urliste!$Y378+Urliste!$AE378+Urliste!$AK378+Urliste!$AQ378+Urliste!$AW378+Urliste!$BC378+Urliste!$BI378,"")</f>
        <v/>
      </c>
      <c r="I381" s="35" t="str">
        <f>IF(OR(D381="m",D381="w"),Urliste!$H378+Urliste!$N378+Urliste!$T378+Urliste!$Z378+Urliste!$AF378+Urliste!$AL378+Urliste!$AR378+Urliste!$AX378+Urliste!$BD378+Urliste!$BJ378,"")</f>
        <v/>
      </c>
      <c r="J381" s="36" t="str">
        <f>IF(OR(D381="m",D381="w"),Urliste!$I378+Urliste!$O378+Urliste!$U378+Urliste!$AA378+Urliste!$AG378+Urliste!$AM378+Urliste!$AS378+Urliste!$AY378+Urliste!$BE378+Urliste!$BK378,"")</f>
        <v/>
      </c>
      <c r="K381" s="35"/>
      <c r="L381" s="40" t="str">
        <f>IF(E381="","",IF($D381="m",VLOOKUP(E381,'RW-&gt;SW'!$A$4:$G$44,2,TRUE),VLOOKUP(E381,'RW-&gt;SW'!$H$4:$N$44,2,TRUE)))</f>
        <v/>
      </c>
      <c r="M381" s="35" t="str">
        <f>IF(F381="","",IF($D381="m",VLOOKUP(F381,'RW-&gt;SW'!$A$4:$G$44,3,TRUE),VLOOKUP(F381,'RW-&gt;SW'!$H$4:$N$44,3,TRUE)))</f>
        <v/>
      </c>
      <c r="N381" s="35" t="str">
        <f>IF(G381="","",IF($D381="m",VLOOKUP(G381,'RW-&gt;SW'!$A$4:$G$44,4,TRUE),VLOOKUP(G381,'RW-&gt;SW'!$H$4:$N$44,4,TRUE)))</f>
        <v/>
      </c>
      <c r="O381" s="35" t="str">
        <f>IF(H381="","",IF($D381="m",VLOOKUP(H381,'RW-&gt;SW'!$A$4:$G$44,5,TRUE),VLOOKUP(H381,'RW-&gt;SW'!$H$4:$N$44,5,TRUE)))</f>
        <v/>
      </c>
      <c r="P381" s="35" t="str">
        <f>IF(I381="","",IF($D381="m",VLOOKUP(I381,'RW-&gt;SW'!$A$4:$G$44,6,TRUE),VLOOKUP(I381,'RW-&gt;SW'!$H$4:$N$44,6,TRUE)))</f>
        <v/>
      </c>
      <c r="Q381" s="36" t="str">
        <f>IF(J381="","",IF($D381="m",VLOOKUP(J381,'RW-&gt;SW'!$A$4:$G$44,7,TRUE),VLOOKUP(J381,'RW-&gt;SW'!$H$4:$N$44,7,TRUE)))</f>
        <v/>
      </c>
      <c r="R381" s="40" t="str">
        <f t="shared" si="13"/>
        <v/>
      </c>
      <c r="S381" s="36" t="str">
        <f>IF(R381="","",VLOOKUP($R381,'RW-&gt;SW'!$P$3:$Q$46,2,TRUE))</f>
        <v/>
      </c>
      <c r="T381" s="89" t="str">
        <f>IF(ISERROR('Berechnung TYP'!Q377)=TRUE,"",'Berechnung TYP'!Q377)</f>
        <v/>
      </c>
      <c r="U381" s="35" t="str">
        <f>IF(ISERROR('Berechnung TYP'!G377)=TRUE,"",'Berechnung TYP'!G377)</f>
        <v/>
      </c>
      <c r="V381" s="35" t="str">
        <f>IF(ISERROR('Berechnung TYP'!H377)=TRUE,"",'Berechnung TYP'!H377)</f>
        <v/>
      </c>
      <c r="W381" s="36" t="str">
        <f>IF(ISERROR('Berechnung TYP'!I377)=TRUE,"",'Berechnung TYP'!I377)</f>
        <v/>
      </c>
      <c r="X381" s="70"/>
    </row>
    <row r="382" spans="1:24" x14ac:dyDescent="0.25">
      <c r="A382" s="45">
        <v>374</v>
      </c>
      <c r="B382" s="40" t="str">
        <f>IF(Urliste!B379&lt;&gt;0,Urliste!B379,"")</f>
        <v/>
      </c>
      <c r="C382" s="45" t="str">
        <f t="shared" si="14"/>
        <v/>
      </c>
      <c r="D382" s="45" t="str">
        <f>IF(Urliste!C379&lt;&gt;0,Urliste!C379,"")</f>
        <v/>
      </c>
      <c r="E382" s="40" t="str">
        <f>IF(OR(D382="m",D382="w"),Urliste!$D379+Urliste!$J379+Urliste!$P379+Urliste!$V379+Urliste!$AB379+Urliste!$AH379+Urliste!$AN379+Urliste!$AT379+Urliste!$AZ379+Urliste!$BF379,"")</f>
        <v/>
      </c>
      <c r="F382" s="35" t="str">
        <f>IF(OR(D382="m",D382="w"),Urliste!$E379+Urliste!$K379+Urliste!$Q379+Urliste!$W379+Urliste!$AC379+Urliste!$AI379+Urliste!$AO379+Urliste!$AU379+Urliste!$BA379+Urliste!$BG379,"")</f>
        <v/>
      </c>
      <c r="G382" s="35" t="str">
        <f>IF(OR(D382="m",D382="w"),Urliste!$F379+Urliste!$L379+Urliste!$R379+Urliste!$X379+Urliste!$AD379+Urliste!$AJ379+Urliste!$AP379+Urliste!$AV379+Urliste!$BB379+Urliste!$BH379,"")</f>
        <v/>
      </c>
      <c r="H382" s="35" t="str">
        <f>IF(OR(D382="m",D382="w"),Urliste!$G379+Urliste!$M379+Urliste!$S379+Urliste!$Y379+Urliste!$AE379+Urliste!$AK379+Urliste!$AQ379+Urliste!$AW379+Urliste!$BC379+Urliste!$BI379,"")</f>
        <v/>
      </c>
      <c r="I382" s="35" t="str">
        <f>IF(OR(D382="m",D382="w"),Urliste!$H379+Urliste!$N379+Urliste!$T379+Urliste!$Z379+Urliste!$AF379+Urliste!$AL379+Urliste!$AR379+Urliste!$AX379+Urliste!$BD379+Urliste!$BJ379,"")</f>
        <v/>
      </c>
      <c r="J382" s="36" t="str">
        <f>IF(OR(D382="m",D382="w"),Urliste!$I379+Urliste!$O379+Urliste!$U379+Urliste!$AA379+Urliste!$AG379+Urliste!$AM379+Urliste!$AS379+Urliste!$AY379+Urliste!$BE379+Urliste!$BK379,"")</f>
        <v/>
      </c>
      <c r="K382" s="35"/>
      <c r="L382" s="40" t="str">
        <f>IF(E382="","",IF($D382="m",VLOOKUP(E382,'RW-&gt;SW'!$A$4:$G$44,2,TRUE),VLOOKUP(E382,'RW-&gt;SW'!$H$4:$N$44,2,TRUE)))</f>
        <v/>
      </c>
      <c r="M382" s="35" t="str">
        <f>IF(F382="","",IF($D382="m",VLOOKUP(F382,'RW-&gt;SW'!$A$4:$G$44,3,TRUE),VLOOKUP(F382,'RW-&gt;SW'!$H$4:$N$44,3,TRUE)))</f>
        <v/>
      </c>
      <c r="N382" s="35" t="str">
        <f>IF(G382="","",IF($D382="m",VLOOKUP(G382,'RW-&gt;SW'!$A$4:$G$44,4,TRUE),VLOOKUP(G382,'RW-&gt;SW'!$H$4:$N$44,4,TRUE)))</f>
        <v/>
      </c>
      <c r="O382" s="35" t="str">
        <f>IF(H382="","",IF($D382="m",VLOOKUP(H382,'RW-&gt;SW'!$A$4:$G$44,5,TRUE),VLOOKUP(H382,'RW-&gt;SW'!$H$4:$N$44,5,TRUE)))</f>
        <v/>
      </c>
      <c r="P382" s="35" t="str">
        <f>IF(I382="","",IF($D382="m",VLOOKUP(I382,'RW-&gt;SW'!$A$4:$G$44,6,TRUE),VLOOKUP(I382,'RW-&gt;SW'!$H$4:$N$44,6,TRUE)))</f>
        <v/>
      </c>
      <c r="Q382" s="36" t="str">
        <f>IF(J382="","",IF($D382="m",VLOOKUP(J382,'RW-&gt;SW'!$A$4:$G$44,7,TRUE),VLOOKUP(J382,'RW-&gt;SW'!$H$4:$N$44,7,TRUE)))</f>
        <v/>
      </c>
      <c r="R382" s="40" t="str">
        <f t="shared" si="13"/>
        <v/>
      </c>
      <c r="S382" s="36" t="str">
        <f>IF(R382="","",VLOOKUP($R382,'RW-&gt;SW'!$P$3:$Q$46,2,TRUE))</f>
        <v/>
      </c>
      <c r="T382" s="89" t="str">
        <f>IF(ISERROR('Berechnung TYP'!Q378)=TRUE,"",'Berechnung TYP'!Q378)</f>
        <v/>
      </c>
      <c r="U382" s="35" t="str">
        <f>IF(ISERROR('Berechnung TYP'!G378)=TRUE,"",'Berechnung TYP'!G378)</f>
        <v/>
      </c>
      <c r="V382" s="35" t="str">
        <f>IF(ISERROR('Berechnung TYP'!H378)=TRUE,"",'Berechnung TYP'!H378)</f>
        <v/>
      </c>
      <c r="W382" s="36" t="str">
        <f>IF(ISERROR('Berechnung TYP'!I378)=TRUE,"",'Berechnung TYP'!I378)</f>
        <v/>
      </c>
      <c r="X382" s="70"/>
    </row>
    <row r="383" spans="1:24" x14ac:dyDescent="0.25">
      <c r="A383" s="45">
        <v>375</v>
      </c>
      <c r="B383" s="40" t="str">
        <f>IF(Urliste!B380&lt;&gt;0,Urliste!B380,"")</f>
        <v/>
      </c>
      <c r="C383" s="45" t="str">
        <f t="shared" si="14"/>
        <v/>
      </c>
      <c r="D383" s="45" t="str">
        <f>IF(Urliste!C380&lt;&gt;0,Urliste!C380,"")</f>
        <v/>
      </c>
      <c r="E383" s="40" t="str">
        <f>IF(OR(D383="m",D383="w"),Urliste!$D380+Urliste!$J380+Urliste!$P380+Urliste!$V380+Urliste!$AB380+Urliste!$AH380+Urliste!$AN380+Urliste!$AT380+Urliste!$AZ380+Urliste!$BF380,"")</f>
        <v/>
      </c>
      <c r="F383" s="35" t="str">
        <f>IF(OR(D383="m",D383="w"),Urliste!$E380+Urliste!$K380+Urliste!$Q380+Urliste!$W380+Urliste!$AC380+Urliste!$AI380+Urliste!$AO380+Urliste!$AU380+Urliste!$BA380+Urliste!$BG380,"")</f>
        <v/>
      </c>
      <c r="G383" s="35" t="str">
        <f>IF(OR(D383="m",D383="w"),Urliste!$F380+Urliste!$L380+Urliste!$R380+Urliste!$X380+Urliste!$AD380+Urliste!$AJ380+Urliste!$AP380+Urliste!$AV380+Urliste!$BB380+Urliste!$BH380,"")</f>
        <v/>
      </c>
      <c r="H383" s="35" t="str">
        <f>IF(OR(D383="m",D383="w"),Urliste!$G380+Urliste!$M380+Urliste!$S380+Urliste!$Y380+Urliste!$AE380+Urliste!$AK380+Urliste!$AQ380+Urliste!$AW380+Urliste!$BC380+Urliste!$BI380,"")</f>
        <v/>
      </c>
      <c r="I383" s="35" t="str">
        <f>IF(OR(D383="m",D383="w"),Urliste!$H380+Urliste!$N380+Urliste!$T380+Urliste!$Z380+Urliste!$AF380+Urliste!$AL380+Urliste!$AR380+Urliste!$AX380+Urliste!$BD380+Urliste!$BJ380,"")</f>
        <v/>
      </c>
      <c r="J383" s="36" t="str">
        <f>IF(OR(D383="m",D383="w"),Urliste!$I380+Urliste!$O380+Urliste!$U380+Urliste!$AA380+Urliste!$AG380+Urliste!$AM380+Urliste!$AS380+Urliste!$AY380+Urliste!$BE380+Urliste!$BK380,"")</f>
        <v/>
      </c>
      <c r="K383" s="35"/>
      <c r="L383" s="40" t="str">
        <f>IF(E383="","",IF($D383="m",VLOOKUP(E383,'RW-&gt;SW'!$A$4:$G$44,2,TRUE),VLOOKUP(E383,'RW-&gt;SW'!$H$4:$N$44,2,TRUE)))</f>
        <v/>
      </c>
      <c r="M383" s="35" t="str">
        <f>IF(F383="","",IF($D383="m",VLOOKUP(F383,'RW-&gt;SW'!$A$4:$G$44,3,TRUE),VLOOKUP(F383,'RW-&gt;SW'!$H$4:$N$44,3,TRUE)))</f>
        <v/>
      </c>
      <c r="N383" s="35" t="str">
        <f>IF(G383="","",IF($D383="m",VLOOKUP(G383,'RW-&gt;SW'!$A$4:$G$44,4,TRUE),VLOOKUP(G383,'RW-&gt;SW'!$H$4:$N$44,4,TRUE)))</f>
        <v/>
      </c>
      <c r="O383" s="35" t="str">
        <f>IF(H383="","",IF($D383="m",VLOOKUP(H383,'RW-&gt;SW'!$A$4:$G$44,5,TRUE),VLOOKUP(H383,'RW-&gt;SW'!$H$4:$N$44,5,TRUE)))</f>
        <v/>
      </c>
      <c r="P383" s="35" t="str">
        <f>IF(I383="","",IF($D383="m",VLOOKUP(I383,'RW-&gt;SW'!$A$4:$G$44,6,TRUE),VLOOKUP(I383,'RW-&gt;SW'!$H$4:$N$44,6,TRUE)))</f>
        <v/>
      </c>
      <c r="Q383" s="36" t="str">
        <f>IF(J383="","",IF($D383="m",VLOOKUP(J383,'RW-&gt;SW'!$A$4:$G$44,7,TRUE),VLOOKUP(J383,'RW-&gt;SW'!$H$4:$N$44,7,TRUE)))</f>
        <v/>
      </c>
      <c r="R383" s="40" t="str">
        <f t="shared" si="13"/>
        <v/>
      </c>
      <c r="S383" s="36" t="str">
        <f>IF(R383="","",VLOOKUP($R383,'RW-&gt;SW'!$P$3:$Q$46,2,TRUE))</f>
        <v/>
      </c>
      <c r="T383" s="89" t="str">
        <f>IF(ISERROR('Berechnung TYP'!Q379)=TRUE,"",'Berechnung TYP'!Q379)</f>
        <v/>
      </c>
      <c r="U383" s="35" t="str">
        <f>IF(ISERROR('Berechnung TYP'!G379)=TRUE,"",'Berechnung TYP'!G379)</f>
        <v/>
      </c>
      <c r="V383" s="35" t="str">
        <f>IF(ISERROR('Berechnung TYP'!H379)=TRUE,"",'Berechnung TYP'!H379)</f>
        <v/>
      </c>
      <c r="W383" s="36" t="str">
        <f>IF(ISERROR('Berechnung TYP'!I379)=TRUE,"",'Berechnung TYP'!I379)</f>
        <v/>
      </c>
      <c r="X383" s="70"/>
    </row>
    <row r="384" spans="1:24" x14ac:dyDescent="0.25">
      <c r="A384" s="45">
        <v>376</v>
      </c>
      <c r="B384" s="40" t="str">
        <f>IF(Urliste!B381&lt;&gt;0,Urliste!B381,"")</f>
        <v/>
      </c>
      <c r="C384" s="45" t="str">
        <f t="shared" si="14"/>
        <v/>
      </c>
      <c r="D384" s="45" t="str">
        <f>IF(Urliste!C381&lt;&gt;0,Urliste!C381,"")</f>
        <v/>
      </c>
      <c r="E384" s="40" t="str">
        <f>IF(OR(D384="m",D384="w"),Urliste!$D381+Urliste!$J381+Urliste!$P381+Urliste!$V381+Urliste!$AB381+Urliste!$AH381+Urliste!$AN381+Urliste!$AT381+Urliste!$AZ381+Urliste!$BF381,"")</f>
        <v/>
      </c>
      <c r="F384" s="35" t="str">
        <f>IF(OR(D384="m",D384="w"),Urliste!$E381+Urliste!$K381+Urliste!$Q381+Urliste!$W381+Urliste!$AC381+Urliste!$AI381+Urliste!$AO381+Urliste!$AU381+Urliste!$BA381+Urliste!$BG381,"")</f>
        <v/>
      </c>
      <c r="G384" s="35" t="str">
        <f>IF(OR(D384="m",D384="w"),Urliste!$F381+Urliste!$L381+Urliste!$R381+Urliste!$X381+Urliste!$AD381+Urliste!$AJ381+Urliste!$AP381+Urliste!$AV381+Urliste!$BB381+Urliste!$BH381,"")</f>
        <v/>
      </c>
      <c r="H384" s="35" t="str">
        <f>IF(OR(D384="m",D384="w"),Urliste!$G381+Urliste!$M381+Urliste!$S381+Urliste!$Y381+Urliste!$AE381+Urliste!$AK381+Urliste!$AQ381+Urliste!$AW381+Urliste!$BC381+Urliste!$BI381,"")</f>
        <v/>
      </c>
      <c r="I384" s="35" t="str">
        <f>IF(OR(D384="m",D384="w"),Urliste!$H381+Urliste!$N381+Urliste!$T381+Urliste!$Z381+Urliste!$AF381+Urliste!$AL381+Urliste!$AR381+Urliste!$AX381+Urliste!$BD381+Urliste!$BJ381,"")</f>
        <v/>
      </c>
      <c r="J384" s="36" t="str">
        <f>IF(OR(D384="m",D384="w"),Urliste!$I381+Urliste!$O381+Urliste!$U381+Urliste!$AA381+Urliste!$AG381+Urliste!$AM381+Urliste!$AS381+Urliste!$AY381+Urliste!$BE381+Urliste!$BK381,"")</f>
        <v/>
      </c>
      <c r="K384" s="35"/>
      <c r="L384" s="40" t="str">
        <f>IF(E384="","",IF($D384="m",VLOOKUP(E384,'RW-&gt;SW'!$A$4:$G$44,2,TRUE),VLOOKUP(E384,'RW-&gt;SW'!$H$4:$N$44,2,TRUE)))</f>
        <v/>
      </c>
      <c r="M384" s="35" t="str">
        <f>IF(F384="","",IF($D384="m",VLOOKUP(F384,'RW-&gt;SW'!$A$4:$G$44,3,TRUE),VLOOKUP(F384,'RW-&gt;SW'!$H$4:$N$44,3,TRUE)))</f>
        <v/>
      </c>
      <c r="N384" s="35" t="str">
        <f>IF(G384="","",IF($D384="m",VLOOKUP(G384,'RW-&gt;SW'!$A$4:$G$44,4,TRUE),VLOOKUP(G384,'RW-&gt;SW'!$H$4:$N$44,4,TRUE)))</f>
        <v/>
      </c>
      <c r="O384" s="35" t="str">
        <f>IF(H384="","",IF($D384="m",VLOOKUP(H384,'RW-&gt;SW'!$A$4:$G$44,5,TRUE),VLOOKUP(H384,'RW-&gt;SW'!$H$4:$N$44,5,TRUE)))</f>
        <v/>
      </c>
      <c r="P384" s="35" t="str">
        <f>IF(I384="","",IF($D384="m",VLOOKUP(I384,'RW-&gt;SW'!$A$4:$G$44,6,TRUE),VLOOKUP(I384,'RW-&gt;SW'!$H$4:$N$44,6,TRUE)))</f>
        <v/>
      </c>
      <c r="Q384" s="36" t="str">
        <f>IF(J384="","",IF($D384="m",VLOOKUP(J384,'RW-&gt;SW'!$A$4:$G$44,7,TRUE),VLOOKUP(J384,'RW-&gt;SW'!$H$4:$N$44,7,TRUE)))</f>
        <v/>
      </c>
      <c r="R384" s="40" t="str">
        <f t="shared" si="13"/>
        <v/>
      </c>
      <c r="S384" s="36" t="str">
        <f>IF(R384="","",VLOOKUP($R384,'RW-&gt;SW'!$P$3:$Q$46,2,TRUE))</f>
        <v/>
      </c>
      <c r="T384" s="89" t="str">
        <f>IF(ISERROR('Berechnung TYP'!Q380)=TRUE,"",'Berechnung TYP'!Q380)</f>
        <v/>
      </c>
      <c r="U384" s="35" t="str">
        <f>IF(ISERROR('Berechnung TYP'!G380)=TRUE,"",'Berechnung TYP'!G380)</f>
        <v/>
      </c>
      <c r="V384" s="35" t="str">
        <f>IF(ISERROR('Berechnung TYP'!H380)=TRUE,"",'Berechnung TYP'!H380)</f>
        <v/>
      </c>
      <c r="W384" s="36" t="str">
        <f>IF(ISERROR('Berechnung TYP'!I380)=TRUE,"",'Berechnung TYP'!I380)</f>
        <v/>
      </c>
      <c r="X384" s="70"/>
    </row>
    <row r="385" spans="1:24" x14ac:dyDescent="0.25">
      <c r="A385" s="45">
        <v>377</v>
      </c>
      <c r="B385" s="40" t="str">
        <f>IF(Urliste!B382&lt;&gt;0,Urliste!B382,"")</f>
        <v/>
      </c>
      <c r="C385" s="45" t="str">
        <f t="shared" si="14"/>
        <v/>
      </c>
      <c r="D385" s="45" t="str">
        <f>IF(Urliste!C382&lt;&gt;0,Urliste!C382,"")</f>
        <v/>
      </c>
      <c r="E385" s="40" t="str">
        <f>IF(OR(D385="m",D385="w"),Urliste!$D382+Urliste!$J382+Urliste!$P382+Urliste!$V382+Urliste!$AB382+Urliste!$AH382+Urliste!$AN382+Urliste!$AT382+Urliste!$AZ382+Urliste!$BF382,"")</f>
        <v/>
      </c>
      <c r="F385" s="35" t="str">
        <f>IF(OR(D385="m",D385="w"),Urliste!$E382+Urliste!$K382+Urliste!$Q382+Urliste!$W382+Urliste!$AC382+Urliste!$AI382+Urliste!$AO382+Urliste!$AU382+Urliste!$BA382+Urliste!$BG382,"")</f>
        <v/>
      </c>
      <c r="G385" s="35" t="str">
        <f>IF(OR(D385="m",D385="w"),Urliste!$F382+Urliste!$L382+Urliste!$R382+Urliste!$X382+Urliste!$AD382+Urliste!$AJ382+Urliste!$AP382+Urliste!$AV382+Urliste!$BB382+Urliste!$BH382,"")</f>
        <v/>
      </c>
      <c r="H385" s="35" t="str">
        <f>IF(OR(D385="m",D385="w"),Urliste!$G382+Urliste!$M382+Urliste!$S382+Urliste!$Y382+Urliste!$AE382+Urliste!$AK382+Urliste!$AQ382+Urliste!$AW382+Urliste!$BC382+Urliste!$BI382,"")</f>
        <v/>
      </c>
      <c r="I385" s="35" t="str">
        <f>IF(OR(D385="m",D385="w"),Urliste!$H382+Urliste!$N382+Urliste!$T382+Urliste!$Z382+Urliste!$AF382+Urliste!$AL382+Urliste!$AR382+Urliste!$AX382+Urliste!$BD382+Urliste!$BJ382,"")</f>
        <v/>
      </c>
      <c r="J385" s="36" t="str">
        <f>IF(OR(D385="m",D385="w"),Urliste!$I382+Urliste!$O382+Urliste!$U382+Urliste!$AA382+Urliste!$AG382+Urliste!$AM382+Urliste!$AS382+Urliste!$AY382+Urliste!$BE382+Urliste!$BK382,"")</f>
        <v/>
      </c>
      <c r="K385" s="35"/>
      <c r="L385" s="40" t="str">
        <f>IF(E385="","",IF($D385="m",VLOOKUP(E385,'RW-&gt;SW'!$A$4:$G$44,2,TRUE),VLOOKUP(E385,'RW-&gt;SW'!$H$4:$N$44,2,TRUE)))</f>
        <v/>
      </c>
      <c r="M385" s="35" t="str">
        <f>IF(F385="","",IF($D385="m",VLOOKUP(F385,'RW-&gt;SW'!$A$4:$G$44,3,TRUE),VLOOKUP(F385,'RW-&gt;SW'!$H$4:$N$44,3,TRUE)))</f>
        <v/>
      </c>
      <c r="N385" s="35" t="str">
        <f>IF(G385="","",IF($D385="m",VLOOKUP(G385,'RW-&gt;SW'!$A$4:$G$44,4,TRUE),VLOOKUP(G385,'RW-&gt;SW'!$H$4:$N$44,4,TRUE)))</f>
        <v/>
      </c>
      <c r="O385" s="35" t="str">
        <f>IF(H385="","",IF($D385="m",VLOOKUP(H385,'RW-&gt;SW'!$A$4:$G$44,5,TRUE),VLOOKUP(H385,'RW-&gt;SW'!$H$4:$N$44,5,TRUE)))</f>
        <v/>
      </c>
      <c r="P385" s="35" t="str">
        <f>IF(I385="","",IF($D385="m",VLOOKUP(I385,'RW-&gt;SW'!$A$4:$G$44,6,TRUE),VLOOKUP(I385,'RW-&gt;SW'!$H$4:$N$44,6,TRUE)))</f>
        <v/>
      </c>
      <c r="Q385" s="36" t="str">
        <f>IF(J385="","",IF($D385="m",VLOOKUP(J385,'RW-&gt;SW'!$A$4:$G$44,7,TRUE),VLOOKUP(J385,'RW-&gt;SW'!$H$4:$N$44,7,TRUE)))</f>
        <v/>
      </c>
      <c r="R385" s="40" t="str">
        <f t="shared" si="13"/>
        <v/>
      </c>
      <c r="S385" s="36" t="str">
        <f>IF(R385="","",VLOOKUP($R385,'RW-&gt;SW'!$P$3:$Q$46,2,TRUE))</f>
        <v/>
      </c>
      <c r="T385" s="89" t="str">
        <f>IF(ISERROR('Berechnung TYP'!Q381)=TRUE,"",'Berechnung TYP'!Q381)</f>
        <v/>
      </c>
      <c r="U385" s="35" t="str">
        <f>IF(ISERROR('Berechnung TYP'!G381)=TRUE,"",'Berechnung TYP'!G381)</f>
        <v/>
      </c>
      <c r="V385" s="35" t="str">
        <f>IF(ISERROR('Berechnung TYP'!H381)=TRUE,"",'Berechnung TYP'!H381)</f>
        <v/>
      </c>
      <c r="W385" s="36" t="str">
        <f>IF(ISERROR('Berechnung TYP'!I381)=TRUE,"",'Berechnung TYP'!I381)</f>
        <v/>
      </c>
      <c r="X385" s="70"/>
    </row>
    <row r="386" spans="1:24" x14ac:dyDescent="0.25">
      <c r="A386" s="45">
        <v>378</v>
      </c>
      <c r="B386" s="40" t="str">
        <f>IF(Urliste!B383&lt;&gt;0,Urliste!B383,"")</f>
        <v/>
      </c>
      <c r="C386" s="45" t="str">
        <f t="shared" si="14"/>
        <v/>
      </c>
      <c r="D386" s="45" t="str">
        <f>IF(Urliste!C383&lt;&gt;0,Urliste!C383,"")</f>
        <v/>
      </c>
      <c r="E386" s="40" t="str">
        <f>IF(OR(D386="m",D386="w"),Urliste!$D383+Urliste!$J383+Urliste!$P383+Urliste!$V383+Urliste!$AB383+Urliste!$AH383+Urliste!$AN383+Urliste!$AT383+Urliste!$AZ383+Urliste!$BF383,"")</f>
        <v/>
      </c>
      <c r="F386" s="35" t="str">
        <f>IF(OR(D386="m",D386="w"),Urliste!$E383+Urliste!$K383+Urliste!$Q383+Urliste!$W383+Urliste!$AC383+Urliste!$AI383+Urliste!$AO383+Urliste!$AU383+Urliste!$BA383+Urliste!$BG383,"")</f>
        <v/>
      </c>
      <c r="G386" s="35" t="str">
        <f>IF(OR(D386="m",D386="w"),Urliste!$F383+Urliste!$L383+Urliste!$R383+Urliste!$X383+Urliste!$AD383+Urliste!$AJ383+Urliste!$AP383+Urliste!$AV383+Urliste!$BB383+Urliste!$BH383,"")</f>
        <v/>
      </c>
      <c r="H386" s="35" t="str">
        <f>IF(OR(D386="m",D386="w"),Urliste!$G383+Urliste!$M383+Urliste!$S383+Urliste!$Y383+Urliste!$AE383+Urliste!$AK383+Urliste!$AQ383+Urliste!$AW383+Urliste!$BC383+Urliste!$BI383,"")</f>
        <v/>
      </c>
      <c r="I386" s="35" t="str">
        <f>IF(OR(D386="m",D386="w"),Urliste!$H383+Urliste!$N383+Urliste!$T383+Urliste!$Z383+Urliste!$AF383+Urliste!$AL383+Urliste!$AR383+Urliste!$AX383+Urliste!$BD383+Urliste!$BJ383,"")</f>
        <v/>
      </c>
      <c r="J386" s="36" t="str">
        <f>IF(OR(D386="m",D386="w"),Urliste!$I383+Urliste!$O383+Urliste!$U383+Urliste!$AA383+Urliste!$AG383+Urliste!$AM383+Urliste!$AS383+Urliste!$AY383+Urliste!$BE383+Urliste!$BK383,"")</f>
        <v/>
      </c>
      <c r="K386" s="35"/>
      <c r="L386" s="40" t="str">
        <f>IF(E386="","",IF($D386="m",VLOOKUP(E386,'RW-&gt;SW'!$A$4:$G$44,2,TRUE),VLOOKUP(E386,'RW-&gt;SW'!$H$4:$N$44,2,TRUE)))</f>
        <v/>
      </c>
      <c r="M386" s="35" t="str">
        <f>IF(F386="","",IF($D386="m",VLOOKUP(F386,'RW-&gt;SW'!$A$4:$G$44,3,TRUE),VLOOKUP(F386,'RW-&gt;SW'!$H$4:$N$44,3,TRUE)))</f>
        <v/>
      </c>
      <c r="N386" s="35" t="str">
        <f>IF(G386="","",IF($D386="m",VLOOKUP(G386,'RW-&gt;SW'!$A$4:$G$44,4,TRUE),VLOOKUP(G386,'RW-&gt;SW'!$H$4:$N$44,4,TRUE)))</f>
        <v/>
      </c>
      <c r="O386" s="35" t="str">
        <f>IF(H386="","",IF($D386="m",VLOOKUP(H386,'RW-&gt;SW'!$A$4:$G$44,5,TRUE),VLOOKUP(H386,'RW-&gt;SW'!$H$4:$N$44,5,TRUE)))</f>
        <v/>
      </c>
      <c r="P386" s="35" t="str">
        <f>IF(I386="","",IF($D386="m",VLOOKUP(I386,'RW-&gt;SW'!$A$4:$G$44,6,TRUE),VLOOKUP(I386,'RW-&gt;SW'!$H$4:$N$44,6,TRUE)))</f>
        <v/>
      </c>
      <c r="Q386" s="36" t="str">
        <f>IF(J386="","",IF($D386="m",VLOOKUP(J386,'RW-&gt;SW'!$A$4:$G$44,7,TRUE),VLOOKUP(J386,'RW-&gt;SW'!$H$4:$N$44,7,TRUE)))</f>
        <v/>
      </c>
      <c r="R386" s="40" t="str">
        <f t="shared" si="13"/>
        <v/>
      </c>
      <c r="S386" s="36" t="str">
        <f>IF(R386="","",VLOOKUP($R386,'RW-&gt;SW'!$P$3:$Q$46,2,TRUE))</f>
        <v/>
      </c>
      <c r="T386" s="89" t="str">
        <f>IF(ISERROR('Berechnung TYP'!Q382)=TRUE,"",'Berechnung TYP'!Q382)</f>
        <v/>
      </c>
      <c r="U386" s="35" t="str">
        <f>IF(ISERROR('Berechnung TYP'!G382)=TRUE,"",'Berechnung TYP'!G382)</f>
        <v/>
      </c>
      <c r="V386" s="35" t="str">
        <f>IF(ISERROR('Berechnung TYP'!H382)=TRUE,"",'Berechnung TYP'!H382)</f>
        <v/>
      </c>
      <c r="W386" s="36" t="str">
        <f>IF(ISERROR('Berechnung TYP'!I382)=TRUE,"",'Berechnung TYP'!I382)</f>
        <v/>
      </c>
      <c r="X386" s="70"/>
    </row>
    <row r="387" spans="1:24" x14ac:dyDescent="0.25">
      <c r="A387" s="45">
        <v>379</v>
      </c>
      <c r="B387" s="40" t="str">
        <f>IF(Urliste!B384&lt;&gt;0,Urliste!B384,"")</f>
        <v/>
      </c>
      <c r="C387" s="45" t="str">
        <f t="shared" si="14"/>
        <v/>
      </c>
      <c r="D387" s="45" t="str">
        <f>IF(Urliste!C384&lt;&gt;0,Urliste!C384,"")</f>
        <v/>
      </c>
      <c r="E387" s="40" t="str">
        <f>IF(OR(D387="m",D387="w"),Urliste!$D384+Urliste!$J384+Urliste!$P384+Urliste!$V384+Urliste!$AB384+Urliste!$AH384+Urliste!$AN384+Urliste!$AT384+Urliste!$AZ384+Urliste!$BF384,"")</f>
        <v/>
      </c>
      <c r="F387" s="35" t="str">
        <f>IF(OR(D387="m",D387="w"),Urliste!$E384+Urliste!$K384+Urliste!$Q384+Urliste!$W384+Urliste!$AC384+Urliste!$AI384+Urliste!$AO384+Urliste!$AU384+Urliste!$BA384+Urliste!$BG384,"")</f>
        <v/>
      </c>
      <c r="G387" s="35" t="str">
        <f>IF(OR(D387="m",D387="w"),Urliste!$F384+Urliste!$L384+Urliste!$R384+Urliste!$X384+Urliste!$AD384+Urliste!$AJ384+Urliste!$AP384+Urliste!$AV384+Urliste!$BB384+Urliste!$BH384,"")</f>
        <v/>
      </c>
      <c r="H387" s="35" t="str">
        <f>IF(OR(D387="m",D387="w"),Urliste!$G384+Urliste!$M384+Urliste!$S384+Urliste!$Y384+Urliste!$AE384+Urliste!$AK384+Urliste!$AQ384+Urliste!$AW384+Urliste!$BC384+Urliste!$BI384,"")</f>
        <v/>
      </c>
      <c r="I387" s="35" t="str">
        <f>IF(OR(D387="m",D387="w"),Urliste!$H384+Urliste!$N384+Urliste!$T384+Urliste!$Z384+Urliste!$AF384+Urliste!$AL384+Urliste!$AR384+Urliste!$AX384+Urliste!$BD384+Urliste!$BJ384,"")</f>
        <v/>
      </c>
      <c r="J387" s="36" t="str">
        <f>IF(OR(D387="m",D387="w"),Urliste!$I384+Urliste!$O384+Urliste!$U384+Urliste!$AA384+Urliste!$AG384+Urliste!$AM384+Urliste!$AS384+Urliste!$AY384+Urliste!$BE384+Urliste!$BK384,"")</f>
        <v/>
      </c>
      <c r="K387" s="35"/>
      <c r="L387" s="40" t="str">
        <f>IF(E387="","",IF($D387="m",VLOOKUP(E387,'RW-&gt;SW'!$A$4:$G$44,2,TRUE),VLOOKUP(E387,'RW-&gt;SW'!$H$4:$N$44,2,TRUE)))</f>
        <v/>
      </c>
      <c r="M387" s="35" t="str">
        <f>IF(F387="","",IF($D387="m",VLOOKUP(F387,'RW-&gt;SW'!$A$4:$G$44,3,TRUE),VLOOKUP(F387,'RW-&gt;SW'!$H$4:$N$44,3,TRUE)))</f>
        <v/>
      </c>
      <c r="N387" s="35" t="str">
        <f>IF(G387="","",IF($D387="m",VLOOKUP(G387,'RW-&gt;SW'!$A$4:$G$44,4,TRUE),VLOOKUP(G387,'RW-&gt;SW'!$H$4:$N$44,4,TRUE)))</f>
        <v/>
      </c>
      <c r="O387" s="35" t="str">
        <f>IF(H387="","",IF($D387="m",VLOOKUP(H387,'RW-&gt;SW'!$A$4:$G$44,5,TRUE),VLOOKUP(H387,'RW-&gt;SW'!$H$4:$N$44,5,TRUE)))</f>
        <v/>
      </c>
      <c r="P387" s="35" t="str">
        <f>IF(I387="","",IF($D387="m",VLOOKUP(I387,'RW-&gt;SW'!$A$4:$G$44,6,TRUE),VLOOKUP(I387,'RW-&gt;SW'!$H$4:$N$44,6,TRUE)))</f>
        <v/>
      </c>
      <c r="Q387" s="36" t="str">
        <f>IF(J387="","",IF($D387="m",VLOOKUP(J387,'RW-&gt;SW'!$A$4:$G$44,7,TRUE),VLOOKUP(J387,'RW-&gt;SW'!$H$4:$N$44,7,TRUE)))</f>
        <v/>
      </c>
      <c r="R387" s="40" t="str">
        <f t="shared" si="13"/>
        <v/>
      </c>
      <c r="S387" s="36" t="str">
        <f>IF(R387="","",VLOOKUP($R387,'RW-&gt;SW'!$P$3:$Q$46,2,TRUE))</f>
        <v/>
      </c>
      <c r="T387" s="89" t="str">
        <f>IF(ISERROR('Berechnung TYP'!Q383)=TRUE,"",'Berechnung TYP'!Q383)</f>
        <v/>
      </c>
      <c r="U387" s="35" t="str">
        <f>IF(ISERROR('Berechnung TYP'!G383)=TRUE,"",'Berechnung TYP'!G383)</f>
        <v/>
      </c>
      <c r="V387" s="35" t="str">
        <f>IF(ISERROR('Berechnung TYP'!H383)=TRUE,"",'Berechnung TYP'!H383)</f>
        <v/>
      </c>
      <c r="W387" s="36" t="str">
        <f>IF(ISERROR('Berechnung TYP'!I383)=TRUE,"",'Berechnung TYP'!I383)</f>
        <v/>
      </c>
      <c r="X387" s="70"/>
    </row>
    <row r="388" spans="1:24" x14ac:dyDescent="0.25">
      <c r="A388" s="45">
        <v>380</v>
      </c>
      <c r="B388" s="40" t="str">
        <f>IF(Urliste!B385&lt;&gt;0,Urliste!B385,"")</f>
        <v/>
      </c>
      <c r="C388" s="45" t="str">
        <f t="shared" si="14"/>
        <v/>
      </c>
      <c r="D388" s="45" t="str">
        <f>IF(Urliste!C385&lt;&gt;0,Urliste!C385,"")</f>
        <v/>
      </c>
      <c r="E388" s="40" t="str">
        <f>IF(OR(D388="m",D388="w"),Urliste!$D385+Urliste!$J385+Urliste!$P385+Urliste!$V385+Urliste!$AB385+Urliste!$AH385+Urliste!$AN385+Urliste!$AT385+Urliste!$AZ385+Urliste!$BF385,"")</f>
        <v/>
      </c>
      <c r="F388" s="35" t="str">
        <f>IF(OR(D388="m",D388="w"),Urliste!$E385+Urliste!$K385+Urliste!$Q385+Urliste!$W385+Urliste!$AC385+Urliste!$AI385+Urliste!$AO385+Urliste!$AU385+Urliste!$BA385+Urliste!$BG385,"")</f>
        <v/>
      </c>
      <c r="G388" s="35" t="str">
        <f>IF(OR(D388="m",D388="w"),Urliste!$F385+Urliste!$L385+Urliste!$R385+Urliste!$X385+Urliste!$AD385+Urliste!$AJ385+Urliste!$AP385+Urliste!$AV385+Urliste!$BB385+Urliste!$BH385,"")</f>
        <v/>
      </c>
      <c r="H388" s="35" t="str">
        <f>IF(OR(D388="m",D388="w"),Urliste!$G385+Urliste!$M385+Urliste!$S385+Urliste!$Y385+Urliste!$AE385+Urliste!$AK385+Urliste!$AQ385+Urliste!$AW385+Urliste!$BC385+Urliste!$BI385,"")</f>
        <v/>
      </c>
      <c r="I388" s="35" t="str">
        <f>IF(OR(D388="m",D388="w"),Urliste!$H385+Urliste!$N385+Urliste!$T385+Urliste!$Z385+Urliste!$AF385+Urliste!$AL385+Urliste!$AR385+Urliste!$AX385+Urliste!$BD385+Urliste!$BJ385,"")</f>
        <v/>
      </c>
      <c r="J388" s="36" t="str">
        <f>IF(OR(D388="m",D388="w"),Urliste!$I385+Urliste!$O385+Urliste!$U385+Urliste!$AA385+Urliste!$AG385+Urliste!$AM385+Urliste!$AS385+Urliste!$AY385+Urliste!$BE385+Urliste!$BK385,"")</f>
        <v/>
      </c>
      <c r="K388" s="35"/>
      <c r="L388" s="40" t="str">
        <f>IF(E388="","",IF($D388="m",VLOOKUP(E388,'RW-&gt;SW'!$A$4:$G$44,2,TRUE),VLOOKUP(E388,'RW-&gt;SW'!$H$4:$N$44,2,TRUE)))</f>
        <v/>
      </c>
      <c r="M388" s="35" t="str">
        <f>IF(F388="","",IF($D388="m",VLOOKUP(F388,'RW-&gt;SW'!$A$4:$G$44,3,TRUE),VLOOKUP(F388,'RW-&gt;SW'!$H$4:$N$44,3,TRUE)))</f>
        <v/>
      </c>
      <c r="N388" s="35" t="str">
        <f>IF(G388="","",IF($D388="m",VLOOKUP(G388,'RW-&gt;SW'!$A$4:$G$44,4,TRUE),VLOOKUP(G388,'RW-&gt;SW'!$H$4:$N$44,4,TRUE)))</f>
        <v/>
      </c>
      <c r="O388" s="35" t="str">
        <f>IF(H388="","",IF($D388="m",VLOOKUP(H388,'RW-&gt;SW'!$A$4:$G$44,5,TRUE),VLOOKUP(H388,'RW-&gt;SW'!$H$4:$N$44,5,TRUE)))</f>
        <v/>
      </c>
      <c r="P388" s="35" t="str">
        <f>IF(I388="","",IF($D388="m",VLOOKUP(I388,'RW-&gt;SW'!$A$4:$G$44,6,TRUE),VLOOKUP(I388,'RW-&gt;SW'!$H$4:$N$44,6,TRUE)))</f>
        <v/>
      </c>
      <c r="Q388" s="36" t="str">
        <f>IF(J388="","",IF($D388="m",VLOOKUP(J388,'RW-&gt;SW'!$A$4:$G$44,7,TRUE),VLOOKUP(J388,'RW-&gt;SW'!$H$4:$N$44,7,TRUE)))</f>
        <v/>
      </c>
      <c r="R388" s="40" t="str">
        <f t="shared" si="13"/>
        <v/>
      </c>
      <c r="S388" s="36" t="str">
        <f>IF(R388="","",VLOOKUP($R388,'RW-&gt;SW'!$P$3:$Q$46,2,TRUE))</f>
        <v/>
      </c>
      <c r="T388" s="89" t="str">
        <f>IF(ISERROR('Berechnung TYP'!Q384)=TRUE,"",'Berechnung TYP'!Q384)</f>
        <v/>
      </c>
      <c r="U388" s="35" t="str">
        <f>IF(ISERROR('Berechnung TYP'!G384)=TRUE,"",'Berechnung TYP'!G384)</f>
        <v/>
      </c>
      <c r="V388" s="35" t="str">
        <f>IF(ISERROR('Berechnung TYP'!H384)=TRUE,"",'Berechnung TYP'!H384)</f>
        <v/>
      </c>
      <c r="W388" s="36" t="str">
        <f>IF(ISERROR('Berechnung TYP'!I384)=TRUE,"",'Berechnung TYP'!I384)</f>
        <v/>
      </c>
      <c r="X388" s="70"/>
    </row>
    <row r="389" spans="1:24" x14ac:dyDescent="0.25">
      <c r="A389" s="45">
        <v>381</v>
      </c>
      <c r="B389" s="40" t="str">
        <f>IF(Urliste!B386&lt;&gt;0,Urliste!B386,"")</f>
        <v/>
      </c>
      <c r="C389" s="45" t="str">
        <f t="shared" si="14"/>
        <v/>
      </c>
      <c r="D389" s="45" t="str">
        <f>IF(Urliste!C386&lt;&gt;0,Urliste!C386,"")</f>
        <v/>
      </c>
      <c r="E389" s="40" t="str">
        <f>IF(OR(D389="m",D389="w"),Urliste!$D386+Urliste!$J386+Urliste!$P386+Urliste!$V386+Urliste!$AB386+Urliste!$AH386+Urliste!$AN386+Urliste!$AT386+Urliste!$AZ386+Urliste!$BF386,"")</f>
        <v/>
      </c>
      <c r="F389" s="35" t="str">
        <f>IF(OR(D389="m",D389="w"),Urliste!$E386+Urliste!$K386+Urliste!$Q386+Urliste!$W386+Urliste!$AC386+Urliste!$AI386+Urliste!$AO386+Urliste!$AU386+Urliste!$BA386+Urliste!$BG386,"")</f>
        <v/>
      </c>
      <c r="G389" s="35" t="str">
        <f>IF(OR(D389="m",D389="w"),Urliste!$F386+Urliste!$L386+Urliste!$R386+Urliste!$X386+Urliste!$AD386+Urliste!$AJ386+Urliste!$AP386+Urliste!$AV386+Urliste!$BB386+Urliste!$BH386,"")</f>
        <v/>
      </c>
      <c r="H389" s="35" t="str">
        <f>IF(OR(D389="m",D389="w"),Urliste!$G386+Urliste!$M386+Urliste!$S386+Urliste!$Y386+Urliste!$AE386+Urliste!$AK386+Urliste!$AQ386+Urliste!$AW386+Urliste!$BC386+Urliste!$BI386,"")</f>
        <v/>
      </c>
      <c r="I389" s="35" t="str">
        <f>IF(OR(D389="m",D389="w"),Urliste!$H386+Urliste!$N386+Urliste!$T386+Urliste!$Z386+Urliste!$AF386+Urliste!$AL386+Urliste!$AR386+Urliste!$AX386+Urliste!$BD386+Urliste!$BJ386,"")</f>
        <v/>
      </c>
      <c r="J389" s="36" t="str">
        <f>IF(OR(D389="m",D389="w"),Urliste!$I386+Urliste!$O386+Urliste!$U386+Urliste!$AA386+Urliste!$AG386+Urliste!$AM386+Urliste!$AS386+Urliste!$AY386+Urliste!$BE386+Urliste!$BK386,"")</f>
        <v/>
      </c>
      <c r="K389" s="35"/>
      <c r="L389" s="40" t="str">
        <f>IF(E389="","",IF($D389="m",VLOOKUP(E389,'RW-&gt;SW'!$A$4:$G$44,2,TRUE),VLOOKUP(E389,'RW-&gt;SW'!$H$4:$N$44,2,TRUE)))</f>
        <v/>
      </c>
      <c r="M389" s="35" t="str">
        <f>IF(F389="","",IF($D389="m",VLOOKUP(F389,'RW-&gt;SW'!$A$4:$G$44,3,TRUE),VLOOKUP(F389,'RW-&gt;SW'!$H$4:$N$44,3,TRUE)))</f>
        <v/>
      </c>
      <c r="N389" s="35" t="str">
        <f>IF(G389="","",IF($D389="m",VLOOKUP(G389,'RW-&gt;SW'!$A$4:$G$44,4,TRUE),VLOOKUP(G389,'RW-&gt;SW'!$H$4:$N$44,4,TRUE)))</f>
        <v/>
      </c>
      <c r="O389" s="35" t="str">
        <f>IF(H389="","",IF($D389="m",VLOOKUP(H389,'RW-&gt;SW'!$A$4:$G$44,5,TRUE),VLOOKUP(H389,'RW-&gt;SW'!$H$4:$N$44,5,TRUE)))</f>
        <v/>
      </c>
      <c r="P389" s="35" t="str">
        <f>IF(I389="","",IF($D389="m",VLOOKUP(I389,'RW-&gt;SW'!$A$4:$G$44,6,TRUE),VLOOKUP(I389,'RW-&gt;SW'!$H$4:$N$44,6,TRUE)))</f>
        <v/>
      </c>
      <c r="Q389" s="36" t="str">
        <f>IF(J389="","",IF($D389="m",VLOOKUP(J389,'RW-&gt;SW'!$A$4:$G$44,7,TRUE),VLOOKUP(J389,'RW-&gt;SW'!$H$4:$N$44,7,TRUE)))</f>
        <v/>
      </c>
      <c r="R389" s="40" t="str">
        <f t="shared" si="13"/>
        <v/>
      </c>
      <c r="S389" s="36" t="str">
        <f>IF(R389="","",VLOOKUP($R389,'RW-&gt;SW'!$P$3:$Q$46,2,TRUE))</f>
        <v/>
      </c>
      <c r="T389" s="89" t="str">
        <f>IF(ISERROR('Berechnung TYP'!Q385)=TRUE,"",'Berechnung TYP'!Q385)</f>
        <v/>
      </c>
      <c r="U389" s="35" t="str">
        <f>IF(ISERROR('Berechnung TYP'!G385)=TRUE,"",'Berechnung TYP'!G385)</f>
        <v/>
      </c>
      <c r="V389" s="35" t="str">
        <f>IF(ISERROR('Berechnung TYP'!H385)=TRUE,"",'Berechnung TYP'!H385)</f>
        <v/>
      </c>
      <c r="W389" s="36" t="str">
        <f>IF(ISERROR('Berechnung TYP'!I385)=TRUE,"",'Berechnung TYP'!I385)</f>
        <v/>
      </c>
      <c r="X389" s="70"/>
    </row>
    <row r="390" spans="1:24" x14ac:dyDescent="0.25">
      <c r="A390" s="45">
        <v>382</v>
      </c>
      <c r="B390" s="40" t="str">
        <f>IF(Urliste!B387&lt;&gt;0,Urliste!B387,"")</f>
        <v/>
      </c>
      <c r="C390" s="45" t="str">
        <f t="shared" si="14"/>
        <v/>
      </c>
      <c r="D390" s="45" t="str">
        <f>IF(Urliste!C387&lt;&gt;0,Urliste!C387,"")</f>
        <v/>
      </c>
      <c r="E390" s="40" t="str">
        <f>IF(OR(D390="m",D390="w"),Urliste!$D387+Urliste!$J387+Urliste!$P387+Urliste!$V387+Urliste!$AB387+Urliste!$AH387+Urliste!$AN387+Urliste!$AT387+Urliste!$AZ387+Urliste!$BF387,"")</f>
        <v/>
      </c>
      <c r="F390" s="35" t="str">
        <f>IF(OR(D390="m",D390="w"),Urliste!$E387+Urliste!$K387+Urliste!$Q387+Urliste!$W387+Urliste!$AC387+Urliste!$AI387+Urliste!$AO387+Urliste!$AU387+Urliste!$BA387+Urliste!$BG387,"")</f>
        <v/>
      </c>
      <c r="G390" s="35" t="str">
        <f>IF(OR(D390="m",D390="w"),Urliste!$F387+Urliste!$L387+Urliste!$R387+Urliste!$X387+Urliste!$AD387+Urliste!$AJ387+Urliste!$AP387+Urliste!$AV387+Urliste!$BB387+Urliste!$BH387,"")</f>
        <v/>
      </c>
      <c r="H390" s="35" t="str">
        <f>IF(OR(D390="m",D390="w"),Urliste!$G387+Urliste!$M387+Urliste!$S387+Urliste!$Y387+Urliste!$AE387+Urliste!$AK387+Urliste!$AQ387+Urliste!$AW387+Urliste!$BC387+Urliste!$BI387,"")</f>
        <v/>
      </c>
      <c r="I390" s="35" t="str">
        <f>IF(OR(D390="m",D390="w"),Urliste!$H387+Urliste!$N387+Urliste!$T387+Urliste!$Z387+Urliste!$AF387+Urliste!$AL387+Urliste!$AR387+Urliste!$AX387+Urliste!$BD387+Urliste!$BJ387,"")</f>
        <v/>
      </c>
      <c r="J390" s="36" t="str">
        <f>IF(OR(D390="m",D390="w"),Urliste!$I387+Urliste!$O387+Urliste!$U387+Urliste!$AA387+Urliste!$AG387+Urliste!$AM387+Urliste!$AS387+Urliste!$AY387+Urliste!$BE387+Urliste!$BK387,"")</f>
        <v/>
      </c>
      <c r="K390" s="35"/>
      <c r="L390" s="40" t="str">
        <f>IF(E390="","",IF($D390="m",VLOOKUP(E390,'RW-&gt;SW'!$A$4:$G$44,2,TRUE),VLOOKUP(E390,'RW-&gt;SW'!$H$4:$N$44,2,TRUE)))</f>
        <v/>
      </c>
      <c r="M390" s="35" t="str">
        <f>IF(F390="","",IF($D390="m",VLOOKUP(F390,'RW-&gt;SW'!$A$4:$G$44,3,TRUE),VLOOKUP(F390,'RW-&gt;SW'!$H$4:$N$44,3,TRUE)))</f>
        <v/>
      </c>
      <c r="N390" s="35" t="str">
        <f>IF(G390="","",IF($D390="m",VLOOKUP(G390,'RW-&gt;SW'!$A$4:$G$44,4,TRUE),VLOOKUP(G390,'RW-&gt;SW'!$H$4:$N$44,4,TRUE)))</f>
        <v/>
      </c>
      <c r="O390" s="35" t="str">
        <f>IF(H390="","",IF($D390="m",VLOOKUP(H390,'RW-&gt;SW'!$A$4:$G$44,5,TRUE),VLOOKUP(H390,'RW-&gt;SW'!$H$4:$N$44,5,TRUE)))</f>
        <v/>
      </c>
      <c r="P390" s="35" t="str">
        <f>IF(I390="","",IF($D390="m",VLOOKUP(I390,'RW-&gt;SW'!$A$4:$G$44,6,TRUE),VLOOKUP(I390,'RW-&gt;SW'!$H$4:$N$44,6,TRUE)))</f>
        <v/>
      </c>
      <c r="Q390" s="36" t="str">
        <f>IF(J390="","",IF($D390="m",VLOOKUP(J390,'RW-&gt;SW'!$A$4:$G$44,7,TRUE),VLOOKUP(J390,'RW-&gt;SW'!$H$4:$N$44,7,TRUE)))</f>
        <v/>
      </c>
      <c r="R390" s="40" t="str">
        <f t="shared" si="13"/>
        <v/>
      </c>
      <c r="S390" s="36" t="str">
        <f>IF(R390="","",VLOOKUP($R390,'RW-&gt;SW'!$P$3:$Q$46,2,TRUE))</f>
        <v/>
      </c>
      <c r="T390" s="89" t="str">
        <f>IF(ISERROR('Berechnung TYP'!Q386)=TRUE,"",'Berechnung TYP'!Q386)</f>
        <v/>
      </c>
      <c r="U390" s="35" t="str">
        <f>IF(ISERROR('Berechnung TYP'!G386)=TRUE,"",'Berechnung TYP'!G386)</f>
        <v/>
      </c>
      <c r="V390" s="35" t="str">
        <f>IF(ISERROR('Berechnung TYP'!H386)=TRUE,"",'Berechnung TYP'!H386)</f>
        <v/>
      </c>
      <c r="W390" s="36" t="str">
        <f>IF(ISERROR('Berechnung TYP'!I386)=TRUE,"",'Berechnung TYP'!I386)</f>
        <v/>
      </c>
      <c r="X390" s="70"/>
    </row>
    <row r="391" spans="1:24" x14ac:dyDescent="0.25">
      <c r="A391" s="45">
        <v>383</v>
      </c>
      <c r="B391" s="40" t="str">
        <f>IF(Urliste!B388&lt;&gt;0,Urliste!B388,"")</f>
        <v/>
      </c>
      <c r="C391" s="45" t="str">
        <f t="shared" si="14"/>
        <v/>
      </c>
      <c r="D391" s="45" t="str">
        <f>IF(Urliste!C388&lt;&gt;0,Urliste!C388,"")</f>
        <v/>
      </c>
      <c r="E391" s="40" t="str">
        <f>IF(OR(D391="m",D391="w"),Urliste!$D388+Urliste!$J388+Urliste!$P388+Urliste!$V388+Urliste!$AB388+Urliste!$AH388+Urliste!$AN388+Urliste!$AT388+Urliste!$AZ388+Urliste!$BF388,"")</f>
        <v/>
      </c>
      <c r="F391" s="35" t="str">
        <f>IF(OR(D391="m",D391="w"),Urliste!$E388+Urliste!$K388+Urliste!$Q388+Urliste!$W388+Urliste!$AC388+Urliste!$AI388+Urliste!$AO388+Urliste!$AU388+Urliste!$BA388+Urliste!$BG388,"")</f>
        <v/>
      </c>
      <c r="G391" s="35" t="str">
        <f>IF(OR(D391="m",D391="w"),Urliste!$F388+Urliste!$L388+Urliste!$R388+Urliste!$X388+Urliste!$AD388+Urliste!$AJ388+Urliste!$AP388+Urliste!$AV388+Urliste!$BB388+Urliste!$BH388,"")</f>
        <v/>
      </c>
      <c r="H391" s="35" t="str">
        <f>IF(OR(D391="m",D391="w"),Urliste!$G388+Urliste!$M388+Urliste!$S388+Urliste!$Y388+Urliste!$AE388+Urliste!$AK388+Urliste!$AQ388+Urliste!$AW388+Urliste!$BC388+Urliste!$BI388,"")</f>
        <v/>
      </c>
      <c r="I391" s="35" t="str">
        <f>IF(OR(D391="m",D391="w"),Urliste!$H388+Urliste!$N388+Urliste!$T388+Urliste!$Z388+Urliste!$AF388+Urliste!$AL388+Urliste!$AR388+Urliste!$AX388+Urliste!$BD388+Urliste!$BJ388,"")</f>
        <v/>
      </c>
      <c r="J391" s="36" t="str">
        <f>IF(OR(D391="m",D391="w"),Urliste!$I388+Urliste!$O388+Urliste!$U388+Urliste!$AA388+Urliste!$AG388+Urliste!$AM388+Urliste!$AS388+Urliste!$AY388+Urliste!$BE388+Urliste!$BK388,"")</f>
        <v/>
      </c>
      <c r="K391" s="35"/>
      <c r="L391" s="40" t="str">
        <f>IF(E391="","",IF($D391="m",VLOOKUP(E391,'RW-&gt;SW'!$A$4:$G$44,2,TRUE),VLOOKUP(E391,'RW-&gt;SW'!$H$4:$N$44,2,TRUE)))</f>
        <v/>
      </c>
      <c r="M391" s="35" t="str">
        <f>IF(F391="","",IF($D391="m",VLOOKUP(F391,'RW-&gt;SW'!$A$4:$G$44,3,TRUE),VLOOKUP(F391,'RW-&gt;SW'!$H$4:$N$44,3,TRUE)))</f>
        <v/>
      </c>
      <c r="N391" s="35" t="str">
        <f>IF(G391="","",IF($D391="m",VLOOKUP(G391,'RW-&gt;SW'!$A$4:$G$44,4,TRUE),VLOOKUP(G391,'RW-&gt;SW'!$H$4:$N$44,4,TRUE)))</f>
        <v/>
      </c>
      <c r="O391" s="35" t="str">
        <f>IF(H391="","",IF($D391="m",VLOOKUP(H391,'RW-&gt;SW'!$A$4:$G$44,5,TRUE),VLOOKUP(H391,'RW-&gt;SW'!$H$4:$N$44,5,TRUE)))</f>
        <v/>
      </c>
      <c r="P391" s="35" t="str">
        <f>IF(I391="","",IF($D391="m",VLOOKUP(I391,'RW-&gt;SW'!$A$4:$G$44,6,TRUE),VLOOKUP(I391,'RW-&gt;SW'!$H$4:$N$44,6,TRUE)))</f>
        <v/>
      </c>
      <c r="Q391" s="36" t="str">
        <f>IF(J391="","",IF($D391="m",VLOOKUP(J391,'RW-&gt;SW'!$A$4:$G$44,7,TRUE),VLOOKUP(J391,'RW-&gt;SW'!$H$4:$N$44,7,TRUE)))</f>
        <v/>
      </c>
      <c r="R391" s="40" t="str">
        <f t="shared" si="13"/>
        <v/>
      </c>
      <c r="S391" s="36" t="str">
        <f>IF(R391="","",VLOOKUP($R391,'RW-&gt;SW'!$P$3:$Q$46,2,TRUE))</f>
        <v/>
      </c>
      <c r="T391" s="89" t="str">
        <f>IF(ISERROR('Berechnung TYP'!Q387)=TRUE,"",'Berechnung TYP'!Q387)</f>
        <v/>
      </c>
      <c r="U391" s="35" t="str">
        <f>IF(ISERROR('Berechnung TYP'!G387)=TRUE,"",'Berechnung TYP'!G387)</f>
        <v/>
      </c>
      <c r="V391" s="35" t="str">
        <f>IF(ISERROR('Berechnung TYP'!H387)=TRUE,"",'Berechnung TYP'!H387)</f>
        <v/>
      </c>
      <c r="W391" s="36" t="str">
        <f>IF(ISERROR('Berechnung TYP'!I387)=TRUE,"",'Berechnung TYP'!I387)</f>
        <v/>
      </c>
      <c r="X391" s="70"/>
    </row>
    <row r="392" spans="1:24" x14ac:dyDescent="0.25">
      <c r="A392" s="45">
        <v>384</v>
      </c>
      <c r="B392" s="40" t="str">
        <f>IF(Urliste!B389&lt;&gt;0,Urliste!B389,"")</f>
        <v/>
      </c>
      <c r="C392" s="45" t="str">
        <f t="shared" si="14"/>
        <v/>
      </c>
      <c r="D392" s="45" t="str">
        <f>IF(Urliste!C389&lt;&gt;0,Urliste!C389,"")</f>
        <v/>
      </c>
      <c r="E392" s="40" t="str">
        <f>IF(OR(D392="m",D392="w"),Urliste!$D389+Urliste!$J389+Urliste!$P389+Urliste!$V389+Urliste!$AB389+Urliste!$AH389+Urliste!$AN389+Urliste!$AT389+Urliste!$AZ389+Urliste!$BF389,"")</f>
        <v/>
      </c>
      <c r="F392" s="35" t="str">
        <f>IF(OR(D392="m",D392="w"),Urliste!$E389+Urliste!$K389+Urliste!$Q389+Urliste!$W389+Urliste!$AC389+Urliste!$AI389+Urliste!$AO389+Urliste!$AU389+Urliste!$BA389+Urliste!$BG389,"")</f>
        <v/>
      </c>
      <c r="G392" s="35" t="str">
        <f>IF(OR(D392="m",D392="w"),Urliste!$F389+Urliste!$L389+Urliste!$R389+Urliste!$X389+Urliste!$AD389+Urliste!$AJ389+Urliste!$AP389+Urliste!$AV389+Urliste!$BB389+Urliste!$BH389,"")</f>
        <v/>
      </c>
      <c r="H392" s="35" t="str">
        <f>IF(OR(D392="m",D392="w"),Urliste!$G389+Urliste!$M389+Urliste!$S389+Urliste!$Y389+Urliste!$AE389+Urliste!$AK389+Urliste!$AQ389+Urliste!$AW389+Urliste!$BC389+Urliste!$BI389,"")</f>
        <v/>
      </c>
      <c r="I392" s="35" t="str">
        <f>IF(OR(D392="m",D392="w"),Urliste!$H389+Urliste!$N389+Urliste!$T389+Urliste!$Z389+Urliste!$AF389+Urliste!$AL389+Urliste!$AR389+Urliste!$AX389+Urliste!$BD389+Urliste!$BJ389,"")</f>
        <v/>
      </c>
      <c r="J392" s="36" t="str">
        <f>IF(OR(D392="m",D392="w"),Urliste!$I389+Urliste!$O389+Urliste!$U389+Urliste!$AA389+Urliste!$AG389+Urliste!$AM389+Urliste!$AS389+Urliste!$AY389+Urliste!$BE389+Urliste!$BK389,"")</f>
        <v/>
      </c>
      <c r="K392" s="35"/>
      <c r="L392" s="40" t="str">
        <f>IF(E392="","",IF($D392="m",VLOOKUP(E392,'RW-&gt;SW'!$A$4:$G$44,2,TRUE),VLOOKUP(E392,'RW-&gt;SW'!$H$4:$N$44,2,TRUE)))</f>
        <v/>
      </c>
      <c r="M392" s="35" t="str">
        <f>IF(F392="","",IF($D392="m",VLOOKUP(F392,'RW-&gt;SW'!$A$4:$G$44,3,TRUE),VLOOKUP(F392,'RW-&gt;SW'!$H$4:$N$44,3,TRUE)))</f>
        <v/>
      </c>
      <c r="N392" s="35" t="str">
        <f>IF(G392="","",IF($D392="m",VLOOKUP(G392,'RW-&gt;SW'!$A$4:$G$44,4,TRUE),VLOOKUP(G392,'RW-&gt;SW'!$H$4:$N$44,4,TRUE)))</f>
        <v/>
      </c>
      <c r="O392" s="35" t="str">
        <f>IF(H392="","",IF($D392="m",VLOOKUP(H392,'RW-&gt;SW'!$A$4:$G$44,5,TRUE),VLOOKUP(H392,'RW-&gt;SW'!$H$4:$N$44,5,TRUE)))</f>
        <v/>
      </c>
      <c r="P392" s="35" t="str">
        <f>IF(I392="","",IF($D392="m",VLOOKUP(I392,'RW-&gt;SW'!$A$4:$G$44,6,TRUE),VLOOKUP(I392,'RW-&gt;SW'!$H$4:$N$44,6,TRUE)))</f>
        <v/>
      </c>
      <c r="Q392" s="36" t="str">
        <f>IF(J392="","",IF($D392="m",VLOOKUP(J392,'RW-&gt;SW'!$A$4:$G$44,7,TRUE),VLOOKUP(J392,'RW-&gt;SW'!$H$4:$N$44,7,TRUE)))</f>
        <v/>
      </c>
      <c r="R392" s="40" t="str">
        <f t="shared" ref="R392:R455" si="15">IF(E392="","",MAX(E392:J392)-MIN(E392:J392))</f>
        <v/>
      </c>
      <c r="S392" s="36" t="str">
        <f>IF(R392="","",VLOOKUP($R392,'RW-&gt;SW'!$P$3:$Q$46,2,TRUE))</f>
        <v/>
      </c>
      <c r="T392" s="89" t="str">
        <f>IF(ISERROR('Berechnung TYP'!Q388)=TRUE,"",'Berechnung TYP'!Q388)</f>
        <v/>
      </c>
      <c r="U392" s="35" t="str">
        <f>IF(ISERROR('Berechnung TYP'!G388)=TRUE,"",'Berechnung TYP'!G388)</f>
        <v/>
      </c>
      <c r="V392" s="35" t="str">
        <f>IF(ISERROR('Berechnung TYP'!H388)=TRUE,"",'Berechnung TYP'!H388)</f>
        <v/>
      </c>
      <c r="W392" s="36" t="str">
        <f>IF(ISERROR('Berechnung TYP'!I388)=TRUE,"",'Berechnung TYP'!I388)</f>
        <v/>
      </c>
      <c r="X392" s="70"/>
    </row>
    <row r="393" spans="1:24" x14ac:dyDescent="0.25">
      <c r="A393" s="45">
        <v>385</v>
      </c>
      <c r="B393" s="40" t="str">
        <f>IF(Urliste!B390&lt;&gt;0,Urliste!B390,"")</f>
        <v/>
      </c>
      <c r="C393" s="45" t="str">
        <f t="shared" ref="C393:C456" si="16">IF(B393="","",A393&amp;"/"&amp;D393&amp;"/"&amp;$B$1)</f>
        <v/>
      </c>
      <c r="D393" s="45" t="str">
        <f>IF(Urliste!C390&lt;&gt;0,Urliste!C390,"")</f>
        <v/>
      </c>
      <c r="E393" s="40" t="str">
        <f>IF(OR(D393="m",D393="w"),Urliste!$D390+Urliste!$J390+Urliste!$P390+Urliste!$V390+Urliste!$AB390+Urliste!$AH390+Urliste!$AN390+Urliste!$AT390+Urliste!$AZ390+Urliste!$BF390,"")</f>
        <v/>
      </c>
      <c r="F393" s="35" t="str">
        <f>IF(OR(D393="m",D393="w"),Urliste!$E390+Urliste!$K390+Urliste!$Q390+Urliste!$W390+Urliste!$AC390+Urliste!$AI390+Urliste!$AO390+Urliste!$AU390+Urliste!$BA390+Urliste!$BG390,"")</f>
        <v/>
      </c>
      <c r="G393" s="35" t="str">
        <f>IF(OR(D393="m",D393="w"),Urliste!$F390+Urliste!$L390+Urliste!$R390+Urliste!$X390+Urliste!$AD390+Urliste!$AJ390+Urliste!$AP390+Urliste!$AV390+Urliste!$BB390+Urliste!$BH390,"")</f>
        <v/>
      </c>
      <c r="H393" s="35" t="str">
        <f>IF(OR(D393="m",D393="w"),Urliste!$G390+Urliste!$M390+Urliste!$S390+Urliste!$Y390+Urliste!$AE390+Urliste!$AK390+Urliste!$AQ390+Urliste!$AW390+Urliste!$BC390+Urliste!$BI390,"")</f>
        <v/>
      </c>
      <c r="I393" s="35" t="str">
        <f>IF(OR(D393="m",D393="w"),Urliste!$H390+Urliste!$N390+Urliste!$T390+Urliste!$Z390+Urliste!$AF390+Urliste!$AL390+Urliste!$AR390+Urliste!$AX390+Urliste!$BD390+Urliste!$BJ390,"")</f>
        <v/>
      </c>
      <c r="J393" s="36" t="str">
        <f>IF(OR(D393="m",D393="w"),Urliste!$I390+Urliste!$O390+Urliste!$U390+Urliste!$AA390+Urliste!$AG390+Urliste!$AM390+Urliste!$AS390+Urliste!$AY390+Urliste!$BE390+Urliste!$BK390,"")</f>
        <v/>
      </c>
      <c r="K393" s="35"/>
      <c r="L393" s="40" t="str">
        <f>IF(E393="","",IF($D393="m",VLOOKUP(E393,'RW-&gt;SW'!$A$4:$G$44,2,TRUE),VLOOKUP(E393,'RW-&gt;SW'!$H$4:$N$44,2,TRUE)))</f>
        <v/>
      </c>
      <c r="M393" s="35" t="str">
        <f>IF(F393="","",IF($D393="m",VLOOKUP(F393,'RW-&gt;SW'!$A$4:$G$44,3,TRUE),VLOOKUP(F393,'RW-&gt;SW'!$H$4:$N$44,3,TRUE)))</f>
        <v/>
      </c>
      <c r="N393" s="35" t="str">
        <f>IF(G393="","",IF($D393="m",VLOOKUP(G393,'RW-&gt;SW'!$A$4:$G$44,4,TRUE),VLOOKUP(G393,'RW-&gt;SW'!$H$4:$N$44,4,TRUE)))</f>
        <v/>
      </c>
      <c r="O393" s="35" t="str">
        <f>IF(H393="","",IF($D393="m",VLOOKUP(H393,'RW-&gt;SW'!$A$4:$G$44,5,TRUE),VLOOKUP(H393,'RW-&gt;SW'!$H$4:$N$44,5,TRUE)))</f>
        <v/>
      </c>
      <c r="P393" s="35" t="str">
        <f>IF(I393="","",IF($D393="m",VLOOKUP(I393,'RW-&gt;SW'!$A$4:$G$44,6,TRUE),VLOOKUP(I393,'RW-&gt;SW'!$H$4:$N$44,6,TRUE)))</f>
        <v/>
      </c>
      <c r="Q393" s="36" t="str">
        <f>IF(J393="","",IF($D393="m",VLOOKUP(J393,'RW-&gt;SW'!$A$4:$G$44,7,TRUE),VLOOKUP(J393,'RW-&gt;SW'!$H$4:$N$44,7,TRUE)))</f>
        <v/>
      </c>
      <c r="R393" s="40" t="str">
        <f t="shared" si="15"/>
        <v/>
      </c>
      <c r="S393" s="36" t="str">
        <f>IF(R393="","",VLOOKUP($R393,'RW-&gt;SW'!$P$3:$Q$46,2,TRUE))</f>
        <v/>
      </c>
      <c r="T393" s="89" t="str">
        <f>IF(ISERROR('Berechnung TYP'!Q389)=TRUE,"",'Berechnung TYP'!Q389)</f>
        <v/>
      </c>
      <c r="U393" s="35" t="str">
        <f>IF(ISERROR('Berechnung TYP'!G389)=TRUE,"",'Berechnung TYP'!G389)</f>
        <v/>
      </c>
      <c r="V393" s="35" t="str">
        <f>IF(ISERROR('Berechnung TYP'!H389)=TRUE,"",'Berechnung TYP'!H389)</f>
        <v/>
      </c>
      <c r="W393" s="36" t="str">
        <f>IF(ISERROR('Berechnung TYP'!I389)=TRUE,"",'Berechnung TYP'!I389)</f>
        <v/>
      </c>
      <c r="X393" s="70"/>
    </row>
    <row r="394" spans="1:24" x14ac:dyDescent="0.25">
      <c r="A394" s="45">
        <v>386</v>
      </c>
      <c r="B394" s="40" t="str">
        <f>IF(Urliste!B391&lt;&gt;0,Urliste!B391,"")</f>
        <v/>
      </c>
      <c r="C394" s="45" t="str">
        <f t="shared" si="16"/>
        <v/>
      </c>
      <c r="D394" s="45" t="str">
        <f>IF(Urliste!C391&lt;&gt;0,Urliste!C391,"")</f>
        <v/>
      </c>
      <c r="E394" s="40" t="str">
        <f>IF(OR(D394="m",D394="w"),Urliste!$D391+Urliste!$J391+Urliste!$P391+Urliste!$V391+Urliste!$AB391+Urliste!$AH391+Urliste!$AN391+Urliste!$AT391+Urliste!$AZ391+Urliste!$BF391,"")</f>
        <v/>
      </c>
      <c r="F394" s="35" t="str">
        <f>IF(OR(D394="m",D394="w"),Urliste!$E391+Urliste!$K391+Urliste!$Q391+Urliste!$W391+Urliste!$AC391+Urliste!$AI391+Urliste!$AO391+Urliste!$AU391+Urliste!$BA391+Urliste!$BG391,"")</f>
        <v/>
      </c>
      <c r="G394" s="35" t="str">
        <f>IF(OR(D394="m",D394="w"),Urliste!$F391+Urliste!$L391+Urliste!$R391+Urliste!$X391+Urliste!$AD391+Urliste!$AJ391+Urliste!$AP391+Urliste!$AV391+Urliste!$BB391+Urliste!$BH391,"")</f>
        <v/>
      </c>
      <c r="H394" s="35" t="str">
        <f>IF(OR(D394="m",D394="w"),Urliste!$G391+Urliste!$M391+Urliste!$S391+Urliste!$Y391+Urliste!$AE391+Urliste!$AK391+Urliste!$AQ391+Urliste!$AW391+Urliste!$BC391+Urliste!$BI391,"")</f>
        <v/>
      </c>
      <c r="I394" s="35" t="str">
        <f>IF(OR(D394="m",D394="w"),Urliste!$H391+Urliste!$N391+Urliste!$T391+Urliste!$Z391+Urliste!$AF391+Urliste!$AL391+Urliste!$AR391+Urliste!$AX391+Urliste!$BD391+Urliste!$BJ391,"")</f>
        <v/>
      </c>
      <c r="J394" s="36" t="str">
        <f>IF(OR(D394="m",D394="w"),Urliste!$I391+Urliste!$O391+Urliste!$U391+Urliste!$AA391+Urliste!$AG391+Urliste!$AM391+Urliste!$AS391+Urliste!$AY391+Urliste!$BE391+Urliste!$BK391,"")</f>
        <v/>
      </c>
      <c r="K394" s="35"/>
      <c r="L394" s="40" t="str">
        <f>IF(E394="","",IF($D394="m",VLOOKUP(E394,'RW-&gt;SW'!$A$4:$G$44,2,TRUE),VLOOKUP(E394,'RW-&gt;SW'!$H$4:$N$44,2,TRUE)))</f>
        <v/>
      </c>
      <c r="M394" s="35" t="str">
        <f>IF(F394="","",IF($D394="m",VLOOKUP(F394,'RW-&gt;SW'!$A$4:$G$44,3,TRUE),VLOOKUP(F394,'RW-&gt;SW'!$H$4:$N$44,3,TRUE)))</f>
        <v/>
      </c>
      <c r="N394" s="35" t="str">
        <f>IF(G394="","",IF($D394="m",VLOOKUP(G394,'RW-&gt;SW'!$A$4:$G$44,4,TRUE),VLOOKUP(G394,'RW-&gt;SW'!$H$4:$N$44,4,TRUE)))</f>
        <v/>
      </c>
      <c r="O394" s="35" t="str">
        <f>IF(H394="","",IF($D394="m",VLOOKUP(H394,'RW-&gt;SW'!$A$4:$G$44,5,TRUE),VLOOKUP(H394,'RW-&gt;SW'!$H$4:$N$44,5,TRUE)))</f>
        <v/>
      </c>
      <c r="P394" s="35" t="str">
        <f>IF(I394="","",IF($D394="m",VLOOKUP(I394,'RW-&gt;SW'!$A$4:$G$44,6,TRUE),VLOOKUP(I394,'RW-&gt;SW'!$H$4:$N$44,6,TRUE)))</f>
        <v/>
      </c>
      <c r="Q394" s="36" t="str">
        <f>IF(J394="","",IF($D394="m",VLOOKUP(J394,'RW-&gt;SW'!$A$4:$G$44,7,TRUE),VLOOKUP(J394,'RW-&gt;SW'!$H$4:$N$44,7,TRUE)))</f>
        <v/>
      </c>
      <c r="R394" s="40" t="str">
        <f t="shared" si="15"/>
        <v/>
      </c>
      <c r="S394" s="36" t="str">
        <f>IF(R394="","",VLOOKUP($R394,'RW-&gt;SW'!$P$3:$Q$46,2,TRUE))</f>
        <v/>
      </c>
      <c r="T394" s="89" t="str">
        <f>IF(ISERROR('Berechnung TYP'!Q390)=TRUE,"",'Berechnung TYP'!Q390)</f>
        <v/>
      </c>
      <c r="U394" s="35" t="str">
        <f>IF(ISERROR('Berechnung TYP'!G390)=TRUE,"",'Berechnung TYP'!G390)</f>
        <v/>
      </c>
      <c r="V394" s="35" t="str">
        <f>IF(ISERROR('Berechnung TYP'!H390)=TRUE,"",'Berechnung TYP'!H390)</f>
        <v/>
      </c>
      <c r="W394" s="36" t="str">
        <f>IF(ISERROR('Berechnung TYP'!I390)=TRUE,"",'Berechnung TYP'!I390)</f>
        <v/>
      </c>
      <c r="X394" s="70"/>
    </row>
    <row r="395" spans="1:24" x14ac:dyDescent="0.25">
      <c r="A395" s="45">
        <v>387</v>
      </c>
      <c r="B395" s="40" t="str">
        <f>IF(Urliste!B392&lt;&gt;0,Urliste!B392,"")</f>
        <v/>
      </c>
      <c r="C395" s="45" t="str">
        <f t="shared" si="16"/>
        <v/>
      </c>
      <c r="D395" s="45" t="str">
        <f>IF(Urliste!C392&lt;&gt;0,Urliste!C392,"")</f>
        <v/>
      </c>
      <c r="E395" s="40" t="str">
        <f>IF(OR(D395="m",D395="w"),Urliste!$D392+Urliste!$J392+Urliste!$P392+Urliste!$V392+Urliste!$AB392+Urliste!$AH392+Urliste!$AN392+Urliste!$AT392+Urliste!$AZ392+Urliste!$BF392,"")</f>
        <v/>
      </c>
      <c r="F395" s="35" t="str">
        <f>IF(OR(D395="m",D395="w"),Urliste!$E392+Urliste!$K392+Urliste!$Q392+Urliste!$W392+Urliste!$AC392+Urliste!$AI392+Urliste!$AO392+Urliste!$AU392+Urliste!$BA392+Urliste!$BG392,"")</f>
        <v/>
      </c>
      <c r="G395" s="35" t="str">
        <f>IF(OR(D395="m",D395="w"),Urliste!$F392+Urliste!$L392+Urliste!$R392+Urliste!$X392+Urliste!$AD392+Urliste!$AJ392+Urliste!$AP392+Urliste!$AV392+Urliste!$BB392+Urliste!$BH392,"")</f>
        <v/>
      </c>
      <c r="H395" s="35" t="str">
        <f>IF(OR(D395="m",D395="w"),Urliste!$G392+Urliste!$M392+Urliste!$S392+Urliste!$Y392+Urliste!$AE392+Urliste!$AK392+Urliste!$AQ392+Urliste!$AW392+Urliste!$BC392+Urliste!$BI392,"")</f>
        <v/>
      </c>
      <c r="I395" s="35" t="str">
        <f>IF(OR(D395="m",D395="w"),Urliste!$H392+Urliste!$N392+Urliste!$T392+Urliste!$Z392+Urliste!$AF392+Urliste!$AL392+Urliste!$AR392+Urliste!$AX392+Urliste!$BD392+Urliste!$BJ392,"")</f>
        <v/>
      </c>
      <c r="J395" s="36" t="str">
        <f>IF(OR(D395="m",D395="w"),Urliste!$I392+Urliste!$O392+Urliste!$U392+Urliste!$AA392+Urliste!$AG392+Urliste!$AM392+Urliste!$AS392+Urliste!$AY392+Urliste!$BE392+Urliste!$BK392,"")</f>
        <v/>
      </c>
      <c r="K395" s="35"/>
      <c r="L395" s="40" t="str">
        <f>IF(E395="","",IF($D395="m",VLOOKUP(E395,'RW-&gt;SW'!$A$4:$G$44,2,TRUE),VLOOKUP(E395,'RW-&gt;SW'!$H$4:$N$44,2,TRUE)))</f>
        <v/>
      </c>
      <c r="M395" s="35" t="str">
        <f>IF(F395="","",IF($D395="m",VLOOKUP(F395,'RW-&gt;SW'!$A$4:$G$44,3,TRUE),VLOOKUP(F395,'RW-&gt;SW'!$H$4:$N$44,3,TRUE)))</f>
        <v/>
      </c>
      <c r="N395" s="35" t="str">
        <f>IF(G395="","",IF($D395="m",VLOOKUP(G395,'RW-&gt;SW'!$A$4:$G$44,4,TRUE),VLOOKUP(G395,'RW-&gt;SW'!$H$4:$N$44,4,TRUE)))</f>
        <v/>
      </c>
      <c r="O395" s="35" t="str">
        <f>IF(H395="","",IF($D395="m",VLOOKUP(H395,'RW-&gt;SW'!$A$4:$G$44,5,TRUE),VLOOKUP(H395,'RW-&gt;SW'!$H$4:$N$44,5,TRUE)))</f>
        <v/>
      </c>
      <c r="P395" s="35" t="str">
        <f>IF(I395="","",IF($D395="m",VLOOKUP(I395,'RW-&gt;SW'!$A$4:$G$44,6,TRUE),VLOOKUP(I395,'RW-&gt;SW'!$H$4:$N$44,6,TRUE)))</f>
        <v/>
      </c>
      <c r="Q395" s="36" t="str">
        <f>IF(J395="","",IF($D395="m",VLOOKUP(J395,'RW-&gt;SW'!$A$4:$G$44,7,TRUE),VLOOKUP(J395,'RW-&gt;SW'!$H$4:$N$44,7,TRUE)))</f>
        <v/>
      </c>
      <c r="R395" s="40" t="str">
        <f t="shared" si="15"/>
        <v/>
      </c>
      <c r="S395" s="36" t="str">
        <f>IF(R395="","",VLOOKUP($R395,'RW-&gt;SW'!$P$3:$Q$46,2,TRUE))</f>
        <v/>
      </c>
      <c r="T395" s="89" t="str">
        <f>IF(ISERROR('Berechnung TYP'!Q391)=TRUE,"",'Berechnung TYP'!Q391)</f>
        <v/>
      </c>
      <c r="U395" s="35" t="str">
        <f>IF(ISERROR('Berechnung TYP'!G391)=TRUE,"",'Berechnung TYP'!G391)</f>
        <v/>
      </c>
      <c r="V395" s="35" t="str">
        <f>IF(ISERROR('Berechnung TYP'!H391)=TRUE,"",'Berechnung TYP'!H391)</f>
        <v/>
      </c>
      <c r="W395" s="36" t="str">
        <f>IF(ISERROR('Berechnung TYP'!I391)=TRUE,"",'Berechnung TYP'!I391)</f>
        <v/>
      </c>
      <c r="X395" s="70"/>
    </row>
    <row r="396" spans="1:24" x14ac:dyDescent="0.25">
      <c r="A396" s="45">
        <v>388</v>
      </c>
      <c r="B396" s="40" t="str">
        <f>IF(Urliste!B393&lt;&gt;0,Urliste!B393,"")</f>
        <v/>
      </c>
      <c r="C396" s="45" t="str">
        <f t="shared" si="16"/>
        <v/>
      </c>
      <c r="D396" s="45" t="str">
        <f>IF(Urliste!C393&lt;&gt;0,Urliste!C393,"")</f>
        <v/>
      </c>
      <c r="E396" s="40" t="str">
        <f>IF(OR(D396="m",D396="w"),Urliste!$D393+Urliste!$J393+Urliste!$P393+Urliste!$V393+Urliste!$AB393+Urliste!$AH393+Urliste!$AN393+Urliste!$AT393+Urliste!$AZ393+Urliste!$BF393,"")</f>
        <v/>
      </c>
      <c r="F396" s="35" t="str">
        <f>IF(OR(D396="m",D396="w"),Urliste!$E393+Urliste!$K393+Urliste!$Q393+Urliste!$W393+Urliste!$AC393+Urliste!$AI393+Urliste!$AO393+Urliste!$AU393+Urliste!$BA393+Urliste!$BG393,"")</f>
        <v/>
      </c>
      <c r="G396" s="35" t="str">
        <f>IF(OR(D396="m",D396="w"),Urliste!$F393+Urliste!$L393+Urliste!$R393+Urliste!$X393+Urliste!$AD393+Urliste!$AJ393+Urliste!$AP393+Urliste!$AV393+Urliste!$BB393+Urliste!$BH393,"")</f>
        <v/>
      </c>
      <c r="H396" s="35" t="str">
        <f>IF(OR(D396="m",D396="w"),Urliste!$G393+Urliste!$M393+Urliste!$S393+Urliste!$Y393+Urliste!$AE393+Urliste!$AK393+Urliste!$AQ393+Urliste!$AW393+Urliste!$BC393+Urliste!$BI393,"")</f>
        <v/>
      </c>
      <c r="I396" s="35" t="str">
        <f>IF(OR(D396="m",D396="w"),Urliste!$H393+Urliste!$N393+Urliste!$T393+Urliste!$Z393+Urliste!$AF393+Urliste!$AL393+Urliste!$AR393+Urliste!$AX393+Urliste!$BD393+Urliste!$BJ393,"")</f>
        <v/>
      </c>
      <c r="J396" s="36" t="str">
        <f>IF(OR(D396="m",D396="w"),Urliste!$I393+Urliste!$O393+Urliste!$U393+Urliste!$AA393+Urliste!$AG393+Urliste!$AM393+Urliste!$AS393+Urliste!$AY393+Urliste!$BE393+Urliste!$BK393,"")</f>
        <v/>
      </c>
      <c r="K396" s="35"/>
      <c r="L396" s="40" t="str">
        <f>IF(E396="","",IF($D396="m",VLOOKUP(E396,'RW-&gt;SW'!$A$4:$G$44,2,TRUE),VLOOKUP(E396,'RW-&gt;SW'!$H$4:$N$44,2,TRUE)))</f>
        <v/>
      </c>
      <c r="M396" s="35" t="str">
        <f>IF(F396="","",IF($D396="m",VLOOKUP(F396,'RW-&gt;SW'!$A$4:$G$44,3,TRUE),VLOOKUP(F396,'RW-&gt;SW'!$H$4:$N$44,3,TRUE)))</f>
        <v/>
      </c>
      <c r="N396" s="35" t="str">
        <f>IF(G396="","",IF($D396="m",VLOOKUP(G396,'RW-&gt;SW'!$A$4:$G$44,4,TRUE),VLOOKUP(G396,'RW-&gt;SW'!$H$4:$N$44,4,TRUE)))</f>
        <v/>
      </c>
      <c r="O396" s="35" t="str">
        <f>IF(H396="","",IF($D396="m",VLOOKUP(H396,'RW-&gt;SW'!$A$4:$G$44,5,TRUE),VLOOKUP(H396,'RW-&gt;SW'!$H$4:$N$44,5,TRUE)))</f>
        <v/>
      </c>
      <c r="P396" s="35" t="str">
        <f>IF(I396="","",IF($D396="m",VLOOKUP(I396,'RW-&gt;SW'!$A$4:$G$44,6,TRUE),VLOOKUP(I396,'RW-&gt;SW'!$H$4:$N$44,6,TRUE)))</f>
        <v/>
      </c>
      <c r="Q396" s="36" t="str">
        <f>IF(J396="","",IF($D396="m",VLOOKUP(J396,'RW-&gt;SW'!$A$4:$G$44,7,TRUE),VLOOKUP(J396,'RW-&gt;SW'!$H$4:$N$44,7,TRUE)))</f>
        <v/>
      </c>
      <c r="R396" s="40" t="str">
        <f t="shared" si="15"/>
        <v/>
      </c>
      <c r="S396" s="36" t="str">
        <f>IF(R396="","",VLOOKUP($R396,'RW-&gt;SW'!$P$3:$Q$46,2,TRUE))</f>
        <v/>
      </c>
      <c r="T396" s="89" t="str">
        <f>IF(ISERROR('Berechnung TYP'!Q392)=TRUE,"",'Berechnung TYP'!Q392)</f>
        <v/>
      </c>
      <c r="U396" s="35" t="str">
        <f>IF(ISERROR('Berechnung TYP'!G392)=TRUE,"",'Berechnung TYP'!G392)</f>
        <v/>
      </c>
      <c r="V396" s="35" t="str">
        <f>IF(ISERROR('Berechnung TYP'!H392)=TRUE,"",'Berechnung TYP'!H392)</f>
        <v/>
      </c>
      <c r="W396" s="36" t="str">
        <f>IF(ISERROR('Berechnung TYP'!I392)=TRUE,"",'Berechnung TYP'!I392)</f>
        <v/>
      </c>
      <c r="X396" s="70"/>
    </row>
    <row r="397" spans="1:24" x14ac:dyDescent="0.25">
      <c r="A397" s="45">
        <v>389</v>
      </c>
      <c r="B397" s="40" t="str">
        <f>IF(Urliste!B394&lt;&gt;0,Urliste!B394,"")</f>
        <v/>
      </c>
      <c r="C397" s="45" t="str">
        <f t="shared" si="16"/>
        <v/>
      </c>
      <c r="D397" s="45" t="str">
        <f>IF(Urliste!C394&lt;&gt;0,Urliste!C394,"")</f>
        <v/>
      </c>
      <c r="E397" s="40" t="str">
        <f>IF(OR(D397="m",D397="w"),Urliste!$D394+Urliste!$J394+Urliste!$P394+Urliste!$V394+Urliste!$AB394+Urliste!$AH394+Urliste!$AN394+Urliste!$AT394+Urliste!$AZ394+Urliste!$BF394,"")</f>
        <v/>
      </c>
      <c r="F397" s="35" t="str">
        <f>IF(OR(D397="m",D397="w"),Urliste!$E394+Urliste!$K394+Urliste!$Q394+Urliste!$W394+Urliste!$AC394+Urliste!$AI394+Urliste!$AO394+Urliste!$AU394+Urliste!$BA394+Urliste!$BG394,"")</f>
        <v/>
      </c>
      <c r="G397" s="35" t="str">
        <f>IF(OR(D397="m",D397="w"),Urliste!$F394+Urliste!$L394+Urliste!$R394+Urliste!$X394+Urliste!$AD394+Urliste!$AJ394+Urliste!$AP394+Urliste!$AV394+Urliste!$BB394+Urliste!$BH394,"")</f>
        <v/>
      </c>
      <c r="H397" s="35" t="str">
        <f>IF(OR(D397="m",D397="w"),Urliste!$G394+Urliste!$M394+Urliste!$S394+Urliste!$Y394+Urliste!$AE394+Urliste!$AK394+Urliste!$AQ394+Urliste!$AW394+Urliste!$BC394+Urliste!$BI394,"")</f>
        <v/>
      </c>
      <c r="I397" s="35" t="str">
        <f>IF(OR(D397="m",D397="w"),Urliste!$H394+Urliste!$N394+Urliste!$T394+Urliste!$Z394+Urliste!$AF394+Urliste!$AL394+Urliste!$AR394+Urliste!$AX394+Urliste!$BD394+Urliste!$BJ394,"")</f>
        <v/>
      </c>
      <c r="J397" s="36" t="str">
        <f>IF(OR(D397="m",D397="w"),Urliste!$I394+Urliste!$O394+Urliste!$U394+Urliste!$AA394+Urliste!$AG394+Urliste!$AM394+Urliste!$AS394+Urliste!$AY394+Urliste!$BE394+Urliste!$BK394,"")</f>
        <v/>
      </c>
      <c r="K397" s="35"/>
      <c r="L397" s="40" t="str">
        <f>IF(E397="","",IF($D397="m",VLOOKUP(E397,'RW-&gt;SW'!$A$4:$G$44,2,TRUE),VLOOKUP(E397,'RW-&gt;SW'!$H$4:$N$44,2,TRUE)))</f>
        <v/>
      </c>
      <c r="M397" s="35" t="str">
        <f>IF(F397="","",IF($D397="m",VLOOKUP(F397,'RW-&gt;SW'!$A$4:$G$44,3,TRUE),VLOOKUP(F397,'RW-&gt;SW'!$H$4:$N$44,3,TRUE)))</f>
        <v/>
      </c>
      <c r="N397" s="35" t="str">
        <f>IF(G397="","",IF($D397="m",VLOOKUP(G397,'RW-&gt;SW'!$A$4:$G$44,4,TRUE),VLOOKUP(G397,'RW-&gt;SW'!$H$4:$N$44,4,TRUE)))</f>
        <v/>
      </c>
      <c r="O397" s="35" t="str">
        <f>IF(H397="","",IF($D397="m",VLOOKUP(H397,'RW-&gt;SW'!$A$4:$G$44,5,TRUE),VLOOKUP(H397,'RW-&gt;SW'!$H$4:$N$44,5,TRUE)))</f>
        <v/>
      </c>
      <c r="P397" s="35" t="str">
        <f>IF(I397="","",IF($D397="m",VLOOKUP(I397,'RW-&gt;SW'!$A$4:$G$44,6,TRUE),VLOOKUP(I397,'RW-&gt;SW'!$H$4:$N$44,6,TRUE)))</f>
        <v/>
      </c>
      <c r="Q397" s="36" t="str">
        <f>IF(J397="","",IF($D397="m",VLOOKUP(J397,'RW-&gt;SW'!$A$4:$G$44,7,TRUE),VLOOKUP(J397,'RW-&gt;SW'!$H$4:$N$44,7,TRUE)))</f>
        <v/>
      </c>
      <c r="R397" s="40" t="str">
        <f t="shared" si="15"/>
        <v/>
      </c>
      <c r="S397" s="36" t="str">
        <f>IF(R397="","",VLOOKUP($R397,'RW-&gt;SW'!$P$3:$Q$46,2,TRUE))</f>
        <v/>
      </c>
      <c r="T397" s="89" t="str">
        <f>IF(ISERROR('Berechnung TYP'!Q393)=TRUE,"",'Berechnung TYP'!Q393)</f>
        <v/>
      </c>
      <c r="U397" s="35" t="str">
        <f>IF(ISERROR('Berechnung TYP'!G393)=TRUE,"",'Berechnung TYP'!G393)</f>
        <v/>
      </c>
      <c r="V397" s="35" t="str">
        <f>IF(ISERROR('Berechnung TYP'!H393)=TRUE,"",'Berechnung TYP'!H393)</f>
        <v/>
      </c>
      <c r="W397" s="36" t="str">
        <f>IF(ISERROR('Berechnung TYP'!I393)=TRUE,"",'Berechnung TYP'!I393)</f>
        <v/>
      </c>
      <c r="X397" s="70"/>
    </row>
    <row r="398" spans="1:24" x14ac:dyDescent="0.25">
      <c r="A398" s="45">
        <v>390</v>
      </c>
      <c r="B398" s="40" t="str">
        <f>IF(Urliste!B395&lt;&gt;0,Urliste!B395,"")</f>
        <v/>
      </c>
      <c r="C398" s="45" t="str">
        <f t="shared" si="16"/>
        <v/>
      </c>
      <c r="D398" s="45" t="str">
        <f>IF(Urliste!C395&lt;&gt;0,Urliste!C395,"")</f>
        <v/>
      </c>
      <c r="E398" s="40" t="str">
        <f>IF(OR(D398="m",D398="w"),Urliste!$D395+Urliste!$J395+Urliste!$P395+Urliste!$V395+Urliste!$AB395+Urliste!$AH395+Urliste!$AN395+Urliste!$AT395+Urliste!$AZ395+Urliste!$BF395,"")</f>
        <v/>
      </c>
      <c r="F398" s="35" t="str">
        <f>IF(OR(D398="m",D398="w"),Urliste!$E395+Urliste!$K395+Urliste!$Q395+Urliste!$W395+Urliste!$AC395+Urliste!$AI395+Urliste!$AO395+Urliste!$AU395+Urliste!$BA395+Urliste!$BG395,"")</f>
        <v/>
      </c>
      <c r="G398" s="35" t="str">
        <f>IF(OR(D398="m",D398="w"),Urliste!$F395+Urliste!$L395+Urliste!$R395+Urliste!$X395+Urliste!$AD395+Urliste!$AJ395+Urliste!$AP395+Urliste!$AV395+Urliste!$BB395+Urliste!$BH395,"")</f>
        <v/>
      </c>
      <c r="H398" s="35" t="str">
        <f>IF(OR(D398="m",D398="w"),Urliste!$G395+Urliste!$M395+Urliste!$S395+Urliste!$Y395+Urliste!$AE395+Urliste!$AK395+Urliste!$AQ395+Urliste!$AW395+Urliste!$BC395+Urliste!$BI395,"")</f>
        <v/>
      </c>
      <c r="I398" s="35" t="str">
        <f>IF(OR(D398="m",D398="w"),Urliste!$H395+Urliste!$N395+Urliste!$T395+Urliste!$Z395+Urliste!$AF395+Urliste!$AL395+Urliste!$AR395+Urliste!$AX395+Urliste!$BD395+Urliste!$BJ395,"")</f>
        <v/>
      </c>
      <c r="J398" s="36" t="str">
        <f>IF(OR(D398="m",D398="w"),Urliste!$I395+Urliste!$O395+Urliste!$U395+Urliste!$AA395+Urliste!$AG395+Urliste!$AM395+Urliste!$AS395+Urliste!$AY395+Urliste!$BE395+Urliste!$BK395,"")</f>
        <v/>
      </c>
      <c r="K398" s="35"/>
      <c r="L398" s="40" t="str">
        <f>IF(E398="","",IF($D398="m",VLOOKUP(E398,'RW-&gt;SW'!$A$4:$G$44,2,TRUE),VLOOKUP(E398,'RW-&gt;SW'!$H$4:$N$44,2,TRUE)))</f>
        <v/>
      </c>
      <c r="M398" s="35" t="str">
        <f>IF(F398="","",IF($D398="m",VLOOKUP(F398,'RW-&gt;SW'!$A$4:$G$44,3,TRUE),VLOOKUP(F398,'RW-&gt;SW'!$H$4:$N$44,3,TRUE)))</f>
        <v/>
      </c>
      <c r="N398" s="35" t="str">
        <f>IF(G398="","",IF($D398="m",VLOOKUP(G398,'RW-&gt;SW'!$A$4:$G$44,4,TRUE),VLOOKUP(G398,'RW-&gt;SW'!$H$4:$N$44,4,TRUE)))</f>
        <v/>
      </c>
      <c r="O398" s="35" t="str">
        <f>IF(H398="","",IF($D398="m",VLOOKUP(H398,'RW-&gt;SW'!$A$4:$G$44,5,TRUE),VLOOKUP(H398,'RW-&gt;SW'!$H$4:$N$44,5,TRUE)))</f>
        <v/>
      </c>
      <c r="P398" s="35" t="str">
        <f>IF(I398="","",IF($D398="m",VLOOKUP(I398,'RW-&gt;SW'!$A$4:$G$44,6,TRUE),VLOOKUP(I398,'RW-&gt;SW'!$H$4:$N$44,6,TRUE)))</f>
        <v/>
      </c>
      <c r="Q398" s="36" t="str">
        <f>IF(J398="","",IF($D398="m",VLOOKUP(J398,'RW-&gt;SW'!$A$4:$G$44,7,TRUE),VLOOKUP(J398,'RW-&gt;SW'!$H$4:$N$44,7,TRUE)))</f>
        <v/>
      </c>
      <c r="R398" s="40" t="str">
        <f t="shared" si="15"/>
        <v/>
      </c>
      <c r="S398" s="36" t="str">
        <f>IF(R398="","",VLOOKUP($R398,'RW-&gt;SW'!$P$3:$Q$46,2,TRUE))</f>
        <v/>
      </c>
      <c r="T398" s="89" t="str">
        <f>IF(ISERROR('Berechnung TYP'!Q394)=TRUE,"",'Berechnung TYP'!Q394)</f>
        <v/>
      </c>
      <c r="U398" s="35" t="str">
        <f>IF(ISERROR('Berechnung TYP'!G394)=TRUE,"",'Berechnung TYP'!G394)</f>
        <v/>
      </c>
      <c r="V398" s="35" t="str">
        <f>IF(ISERROR('Berechnung TYP'!H394)=TRUE,"",'Berechnung TYP'!H394)</f>
        <v/>
      </c>
      <c r="W398" s="36" t="str">
        <f>IF(ISERROR('Berechnung TYP'!I394)=TRUE,"",'Berechnung TYP'!I394)</f>
        <v/>
      </c>
      <c r="X398" s="70"/>
    </row>
    <row r="399" spans="1:24" x14ac:dyDescent="0.25">
      <c r="A399" s="45">
        <v>391</v>
      </c>
      <c r="B399" s="40" t="str">
        <f>IF(Urliste!B396&lt;&gt;0,Urliste!B396,"")</f>
        <v/>
      </c>
      <c r="C399" s="45" t="str">
        <f t="shared" si="16"/>
        <v/>
      </c>
      <c r="D399" s="45" t="str">
        <f>IF(Urliste!C396&lt;&gt;0,Urliste!C396,"")</f>
        <v/>
      </c>
      <c r="E399" s="40" t="str">
        <f>IF(OR(D399="m",D399="w"),Urliste!$D396+Urliste!$J396+Urliste!$P396+Urliste!$V396+Urliste!$AB396+Urliste!$AH396+Urliste!$AN396+Urliste!$AT396+Urliste!$AZ396+Urliste!$BF396,"")</f>
        <v/>
      </c>
      <c r="F399" s="35" t="str">
        <f>IF(OR(D399="m",D399="w"),Urliste!$E396+Urliste!$K396+Urliste!$Q396+Urliste!$W396+Urliste!$AC396+Urliste!$AI396+Urliste!$AO396+Urliste!$AU396+Urliste!$BA396+Urliste!$BG396,"")</f>
        <v/>
      </c>
      <c r="G399" s="35" t="str">
        <f>IF(OR(D399="m",D399="w"),Urliste!$F396+Urliste!$L396+Urliste!$R396+Urliste!$X396+Urliste!$AD396+Urliste!$AJ396+Urliste!$AP396+Urliste!$AV396+Urliste!$BB396+Urliste!$BH396,"")</f>
        <v/>
      </c>
      <c r="H399" s="35" t="str">
        <f>IF(OR(D399="m",D399="w"),Urliste!$G396+Urliste!$M396+Urliste!$S396+Urliste!$Y396+Urliste!$AE396+Urliste!$AK396+Urliste!$AQ396+Urliste!$AW396+Urliste!$BC396+Urliste!$BI396,"")</f>
        <v/>
      </c>
      <c r="I399" s="35" t="str">
        <f>IF(OR(D399="m",D399="w"),Urliste!$H396+Urliste!$N396+Urliste!$T396+Urliste!$Z396+Urliste!$AF396+Urliste!$AL396+Urliste!$AR396+Urliste!$AX396+Urliste!$BD396+Urliste!$BJ396,"")</f>
        <v/>
      </c>
      <c r="J399" s="36" t="str">
        <f>IF(OR(D399="m",D399="w"),Urliste!$I396+Urliste!$O396+Urliste!$U396+Urliste!$AA396+Urliste!$AG396+Urliste!$AM396+Urliste!$AS396+Urliste!$AY396+Urliste!$BE396+Urliste!$BK396,"")</f>
        <v/>
      </c>
      <c r="K399" s="35"/>
      <c r="L399" s="40" t="str">
        <f>IF(E399="","",IF($D399="m",VLOOKUP(E399,'RW-&gt;SW'!$A$4:$G$44,2,TRUE),VLOOKUP(E399,'RW-&gt;SW'!$H$4:$N$44,2,TRUE)))</f>
        <v/>
      </c>
      <c r="M399" s="35" t="str">
        <f>IF(F399="","",IF($D399="m",VLOOKUP(F399,'RW-&gt;SW'!$A$4:$G$44,3,TRUE),VLOOKUP(F399,'RW-&gt;SW'!$H$4:$N$44,3,TRUE)))</f>
        <v/>
      </c>
      <c r="N399" s="35" t="str">
        <f>IF(G399="","",IF($D399="m",VLOOKUP(G399,'RW-&gt;SW'!$A$4:$G$44,4,TRUE),VLOOKUP(G399,'RW-&gt;SW'!$H$4:$N$44,4,TRUE)))</f>
        <v/>
      </c>
      <c r="O399" s="35" t="str">
        <f>IF(H399="","",IF($D399="m",VLOOKUP(H399,'RW-&gt;SW'!$A$4:$G$44,5,TRUE),VLOOKUP(H399,'RW-&gt;SW'!$H$4:$N$44,5,TRUE)))</f>
        <v/>
      </c>
      <c r="P399" s="35" t="str">
        <f>IF(I399="","",IF($D399="m",VLOOKUP(I399,'RW-&gt;SW'!$A$4:$G$44,6,TRUE),VLOOKUP(I399,'RW-&gt;SW'!$H$4:$N$44,6,TRUE)))</f>
        <v/>
      </c>
      <c r="Q399" s="36" t="str">
        <f>IF(J399="","",IF($D399="m",VLOOKUP(J399,'RW-&gt;SW'!$A$4:$G$44,7,TRUE),VLOOKUP(J399,'RW-&gt;SW'!$H$4:$N$44,7,TRUE)))</f>
        <v/>
      </c>
      <c r="R399" s="40" t="str">
        <f t="shared" si="15"/>
        <v/>
      </c>
      <c r="S399" s="36" t="str">
        <f>IF(R399="","",VLOOKUP($R399,'RW-&gt;SW'!$P$3:$Q$46,2,TRUE))</f>
        <v/>
      </c>
      <c r="T399" s="89" t="str">
        <f>IF(ISERROR('Berechnung TYP'!Q395)=TRUE,"",'Berechnung TYP'!Q395)</f>
        <v/>
      </c>
      <c r="U399" s="35" t="str">
        <f>IF(ISERROR('Berechnung TYP'!G395)=TRUE,"",'Berechnung TYP'!G395)</f>
        <v/>
      </c>
      <c r="V399" s="35" t="str">
        <f>IF(ISERROR('Berechnung TYP'!H395)=TRUE,"",'Berechnung TYP'!H395)</f>
        <v/>
      </c>
      <c r="W399" s="36" t="str">
        <f>IF(ISERROR('Berechnung TYP'!I395)=TRUE,"",'Berechnung TYP'!I395)</f>
        <v/>
      </c>
      <c r="X399" s="70"/>
    </row>
    <row r="400" spans="1:24" x14ac:dyDescent="0.25">
      <c r="A400" s="45">
        <v>392</v>
      </c>
      <c r="B400" s="40" t="str">
        <f>IF(Urliste!B397&lt;&gt;0,Urliste!B397,"")</f>
        <v/>
      </c>
      <c r="C400" s="45" t="str">
        <f t="shared" si="16"/>
        <v/>
      </c>
      <c r="D400" s="45" t="str">
        <f>IF(Urliste!C397&lt;&gt;0,Urliste!C397,"")</f>
        <v/>
      </c>
      <c r="E400" s="40" t="str">
        <f>IF(OR(D400="m",D400="w"),Urliste!$D397+Urliste!$J397+Urliste!$P397+Urliste!$V397+Urliste!$AB397+Urliste!$AH397+Urliste!$AN397+Urliste!$AT397+Urliste!$AZ397+Urliste!$BF397,"")</f>
        <v/>
      </c>
      <c r="F400" s="35" t="str">
        <f>IF(OR(D400="m",D400="w"),Urliste!$E397+Urliste!$K397+Urliste!$Q397+Urliste!$W397+Urliste!$AC397+Urliste!$AI397+Urliste!$AO397+Urliste!$AU397+Urliste!$BA397+Urliste!$BG397,"")</f>
        <v/>
      </c>
      <c r="G400" s="35" t="str">
        <f>IF(OR(D400="m",D400="w"),Urliste!$F397+Urliste!$L397+Urliste!$R397+Urliste!$X397+Urliste!$AD397+Urliste!$AJ397+Urliste!$AP397+Urliste!$AV397+Urliste!$BB397+Urliste!$BH397,"")</f>
        <v/>
      </c>
      <c r="H400" s="35" t="str">
        <f>IF(OR(D400="m",D400="w"),Urliste!$G397+Urliste!$M397+Urliste!$S397+Urliste!$Y397+Urliste!$AE397+Urliste!$AK397+Urliste!$AQ397+Urliste!$AW397+Urliste!$BC397+Urliste!$BI397,"")</f>
        <v/>
      </c>
      <c r="I400" s="35" t="str">
        <f>IF(OR(D400="m",D400="w"),Urliste!$H397+Urliste!$N397+Urliste!$T397+Urliste!$Z397+Urliste!$AF397+Urliste!$AL397+Urliste!$AR397+Urliste!$AX397+Urliste!$BD397+Urliste!$BJ397,"")</f>
        <v/>
      </c>
      <c r="J400" s="36" t="str">
        <f>IF(OR(D400="m",D400="w"),Urliste!$I397+Urliste!$O397+Urliste!$U397+Urliste!$AA397+Urliste!$AG397+Urliste!$AM397+Urliste!$AS397+Urliste!$AY397+Urliste!$BE397+Urliste!$BK397,"")</f>
        <v/>
      </c>
      <c r="K400" s="35"/>
      <c r="L400" s="40" t="str">
        <f>IF(E400="","",IF($D400="m",VLOOKUP(E400,'RW-&gt;SW'!$A$4:$G$44,2,TRUE),VLOOKUP(E400,'RW-&gt;SW'!$H$4:$N$44,2,TRUE)))</f>
        <v/>
      </c>
      <c r="M400" s="35" t="str">
        <f>IF(F400="","",IF($D400="m",VLOOKUP(F400,'RW-&gt;SW'!$A$4:$G$44,3,TRUE),VLOOKUP(F400,'RW-&gt;SW'!$H$4:$N$44,3,TRUE)))</f>
        <v/>
      </c>
      <c r="N400" s="35" t="str">
        <f>IF(G400="","",IF($D400="m",VLOOKUP(G400,'RW-&gt;SW'!$A$4:$G$44,4,TRUE),VLOOKUP(G400,'RW-&gt;SW'!$H$4:$N$44,4,TRUE)))</f>
        <v/>
      </c>
      <c r="O400" s="35" t="str">
        <f>IF(H400="","",IF($D400="m",VLOOKUP(H400,'RW-&gt;SW'!$A$4:$G$44,5,TRUE),VLOOKUP(H400,'RW-&gt;SW'!$H$4:$N$44,5,TRUE)))</f>
        <v/>
      </c>
      <c r="P400" s="35" t="str">
        <f>IF(I400="","",IF($D400="m",VLOOKUP(I400,'RW-&gt;SW'!$A$4:$G$44,6,TRUE),VLOOKUP(I400,'RW-&gt;SW'!$H$4:$N$44,6,TRUE)))</f>
        <v/>
      </c>
      <c r="Q400" s="36" t="str">
        <f>IF(J400="","",IF($D400="m",VLOOKUP(J400,'RW-&gt;SW'!$A$4:$G$44,7,TRUE),VLOOKUP(J400,'RW-&gt;SW'!$H$4:$N$44,7,TRUE)))</f>
        <v/>
      </c>
      <c r="R400" s="40" t="str">
        <f t="shared" si="15"/>
        <v/>
      </c>
      <c r="S400" s="36" t="str">
        <f>IF(R400="","",VLOOKUP($R400,'RW-&gt;SW'!$P$3:$Q$46,2,TRUE))</f>
        <v/>
      </c>
      <c r="T400" s="89" t="str">
        <f>IF(ISERROR('Berechnung TYP'!Q396)=TRUE,"",'Berechnung TYP'!Q396)</f>
        <v/>
      </c>
      <c r="U400" s="35" t="str">
        <f>IF(ISERROR('Berechnung TYP'!G396)=TRUE,"",'Berechnung TYP'!G396)</f>
        <v/>
      </c>
      <c r="V400" s="35" t="str">
        <f>IF(ISERROR('Berechnung TYP'!H396)=TRUE,"",'Berechnung TYP'!H396)</f>
        <v/>
      </c>
      <c r="W400" s="36" t="str">
        <f>IF(ISERROR('Berechnung TYP'!I396)=TRUE,"",'Berechnung TYP'!I396)</f>
        <v/>
      </c>
      <c r="X400" s="70"/>
    </row>
    <row r="401" spans="1:24" x14ac:dyDescent="0.25">
      <c r="A401" s="45">
        <v>393</v>
      </c>
      <c r="B401" s="40" t="str">
        <f>IF(Urliste!B398&lt;&gt;0,Urliste!B398,"")</f>
        <v/>
      </c>
      <c r="C401" s="45" t="str">
        <f t="shared" si="16"/>
        <v/>
      </c>
      <c r="D401" s="45" t="str">
        <f>IF(Urliste!C398&lt;&gt;0,Urliste!C398,"")</f>
        <v/>
      </c>
      <c r="E401" s="40" t="str">
        <f>IF(OR(D401="m",D401="w"),Urliste!$D398+Urliste!$J398+Urliste!$P398+Urliste!$V398+Urliste!$AB398+Urliste!$AH398+Urliste!$AN398+Urliste!$AT398+Urliste!$AZ398+Urliste!$BF398,"")</f>
        <v/>
      </c>
      <c r="F401" s="35" t="str">
        <f>IF(OR(D401="m",D401="w"),Urliste!$E398+Urliste!$K398+Urliste!$Q398+Urliste!$W398+Urliste!$AC398+Urliste!$AI398+Urliste!$AO398+Urliste!$AU398+Urliste!$BA398+Urliste!$BG398,"")</f>
        <v/>
      </c>
      <c r="G401" s="35" t="str">
        <f>IF(OR(D401="m",D401="w"),Urliste!$F398+Urliste!$L398+Urliste!$R398+Urliste!$X398+Urliste!$AD398+Urliste!$AJ398+Urliste!$AP398+Urliste!$AV398+Urliste!$BB398+Urliste!$BH398,"")</f>
        <v/>
      </c>
      <c r="H401" s="35" t="str">
        <f>IF(OR(D401="m",D401="w"),Urliste!$G398+Urliste!$M398+Urliste!$S398+Urliste!$Y398+Urliste!$AE398+Urliste!$AK398+Urliste!$AQ398+Urliste!$AW398+Urliste!$BC398+Urliste!$BI398,"")</f>
        <v/>
      </c>
      <c r="I401" s="35" t="str">
        <f>IF(OR(D401="m",D401="w"),Urliste!$H398+Urliste!$N398+Urliste!$T398+Urliste!$Z398+Urliste!$AF398+Urliste!$AL398+Urliste!$AR398+Urliste!$AX398+Urliste!$BD398+Urliste!$BJ398,"")</f>
        <v/>
      </c>
      <c r="J401" s="36" t="str">
        <f>IF(OR(D401="m",D401="w"),Urliste!$I398+Urliste!$O398+Urliste!$U398+Urliste!$AA398+Urliste!$AG398+Urliste!$AM398+Urliste!$AS398+Urliste!$AY398+Urliste!$BE398+Urliste!$BK398,"")</f>
        <v/>
      </c>
      <c r="K401" s="35"/>
      <c r="L401" s="40" t="str">
        <f>IF(E401="","",IF($D401="m",VLOOKUP(E401,'RW-&gt;SW'!$A$4:$G$44,2,TRUE),VLOOKUP(E401,'RW-&gt;SW'!$H$4:$N$44,2,TRUE)))</f>
        <v/>
      </c>
      <c r="M401" s="35" t="str">
        <f>IF(F401="","",IF($D401="m",VLOOKUP(F401,'RW-&gt;SW'!$A$4:$G$44,3,TRUE),VLOOKUP(F401,'RW-&gt;SW'!$H$4:$N$44,3,TRUE)))</f>
        <v/>
      </c>
      <c r="N401" s="35" t="str">
        <f>IF(G401="","",IF($D401="m",VLOOKUP(G401,'RW-&gt;SW'!$A$4:$G$44,4,TRUE),VLOOKUP(G401,'RW-&gt;SW'!$H$4:$N$44,4,TRUE)))</f>
        <v/>
      </c>
      <c r="O401" s="35" t="str">
        <f>IF(H401="","",IF($D401="m",VLOOKUP(H401,'RW-&gt;SW'!$A$4:$G$44,5,TRUE),VLOOKUP(H401,'RW-&gt;SW'!$H$4:$N$44,5,TRUE)))</f>
        <v/>
      </c>
      <c r="P401" s="35" t="str">
        <f>IF(I401="","",IF($D401="m",VLOOKUP(I401,'RW-&gt;SW'!$A$4:$G$44,6,TRUE),VLOOKUP(I401,'RW-&gt;SW'!$H$4:$N$44,6,TRUE)))</f>
        <v/>
      </c>
      <c r="Q401" s="36" t="str">
        <f>IF(J401="","",IF($D401="m",VLOOKUP(J401,'RW-&gt;SW'!$A$4:$G$44,7,TRUE),VLOOKUP(J401,'RW-&gt;SW'!$H$4:$N$44,7,TRUE)))</f>
        <v/>
      </c>
      <c r="R401" s="40" t="str">
        <f t="shared" si="15"/>
        <v/>
      </c>
      <c r="S401" s="36" t="str">
        <f>IF(R401="","",VLOOKUP($R401,'RW-&gt;SW'!$P$3:$Q$46,2,TRUE))</f>
        <v/>
      </c>
      <c r="T401" s="89" t="str">
        <f>IF(ISERROR('Berechnung TYP'!Q397)=TRUE,"",'Berechnung TYP'!Q397)</f>
        <v/>
      </c>
      <c r="U401" s="35" t="str">
        <f>IF(ISERROR('Berechnung TYP'!G397)=TRUE,"",'Berechnung TYP'!G397)</f>
        <v/>
      </c>
      <c r="V401" s="35" t="str">
        <f>IF(ISERROR('Berechnung TYP'!H397)=TRUE,"",'Berechnung TYP'!H397)</f>
        <v/>
      </c>
      <c r="W401" s="36" t="str">
        <f>IF(ISERROR('Berechnung TYP'!I397)=TRUE,"",'Berechnung TYP'!I397)</f>
        <v/>
      </c>
      <c r="X401" s="70"/>
    </row>
    <row r="402" spans="1:24" x14ac:dyDescent="0.25">
      <c r="A402" s="45">
        <v>394</v>
      </c>
      <c r="B402" s="40" t="str">
        <f>IF(Urliste!B399&lt;&gt;0,Urliste!B399,"")</f>
        <v/>
      </c>
      <c r="C402" s="45" t="str">
        <f t="shared" si="16"/>
        <v/>
      </c>
      <c r="D402" s="45" t="str">
        <f>IF(Urliste!C399&lt;&gt;0,Urliste!C399,"")</f>
        <v/>
      </c>
      <c r="E402" s="40" t="str">
        <f>IF(OR(D402="m",D402="w"),Urliste!$D399+Urliste!$J399+Urliste!$P399+Urliste!$V399+Urliste!$AB399+Urliste!$AH399+Urliste!$AN399+Urliste!$AT399+Urliste!$AZ399+Urliste!$BF399,"")</f>
        <v/>
      </c>
      <c r="F402" s="35" t="str">
        <f>IF(OR(D402="m",D402="w"),Urliste!$E399+Urliste!$K399+Urliste!$Q399+Urliste!$W399+Urliste!$AC399+Urliste!$AI399+Urliste!$AO399+Urliste!$AU399+Urliste!$BA399+Urliste!$BG399,"")</f>
        <v/>
      </c>
      <c r="G402" s="35" t="str">
        <f>IF(OR(D402="m",D402="w"),Urliste!$F399+Urliste!$L399+Urliste!$R399+Urliste!$X399+Urliste!$AD399+Urliste!$AJ399+Urliste!$AP399+Urliste!$AV399+Urliste!$BB399+Urliste!$BH399,"")</f>
        <v/>
      </c>
      <c r="H402" s="35" t="str">
        <f>IF(OR(D402="m",D402="w"),Urliste!$G399+Urliste!$M399+Urliste!$S399+Urliste!$Y399+Urliste!$AE399+Urliste!$AK399+Urliste!$AQ399+Urliste!$AW399+Urliste!$BC399+Urliste!$BI399,"")</f>
        <v/>
      </c>
      <c r="I402" s="35" t="str">
        <f>IF(OR(D402="m",D402="w"),Urliste!$H399+Urliste!$N399+Urliste!$T399+Urliste!$Z399+Urliste!$AF399+Urliste!$AL399+Urliste!$AR399+Urliste!$AX399+Urliste!$BD399+Urliste!$BJ399,"")</f>
        <v/>
      </c>
      <c r="J402" s="36" t="str">
        <f>IF(OR(D402="m",D402="w"),Urliste!$I399+Urliste!$O399+Urliste!$U399+Urliste!$AA399+Urliste!$AG399+Urliste!$AM399+Urliste!$AS399+Urliste!$AY399+Urliste!$BE399+Urliste!$BK399,"")</f>
        <v/>
      </c>
      <c r="K402" s="35"/>
      <c r="L402" s="40" t="str">
        <f>IF(E402="","",IF($D402="m",VLOOKUP(E402,'RW-&gt;SW'!$A$4:$G$44,2,TRUE),VLOOKUP(E402,'RW-&gt;SW'!$H$4:$N$44,2,TRUE)))</f>
        <v/>
      </c>
      <c r="M402" s="35" t="str">
        <f>IF(F402="","",IF($D402="m",VLOOKUP(F402,'RW-&gt;SW'!$A$4:$G$44,3,TRUE),VLOOKUP(F402,'RW-&gt;SW'!$H$4:$N$44,3,TRUE)))</f>
        <v/>
      </c>
      <c r="N402" s="35" t="str">
        <f>IF(G402="","",IF($D402="m",VLOOKUP(G402,'RW-&gt;SW'!$A$4:$G$44,4,TRUE),VLOOKUP(G402,'RW-&gt;SW'!$H$4:$N$44,4,TRUE)))</f>
        <v/>
      </c>
      <c r="O402" s="35" t="str">
        <f>IF(H402="","",IF($D402="m",VLOOKUP(H402,'RW-&gt;SW'!$A$4:$G$44,5,TRUE),VLOOKUP(H402,'RW-&gt;SW'!$H$4:$N$44,5,TRUE)))</f>
        <v/>
      </c>
      <c r="P402" s="35" t="str">
        <f>IF(I402="","",IF($D402="m",VLOOKUP(I402,'RW-&gt;SW'!$A$4:$G$44,6,TRUE),VLOOKUP(I402,'RW-&gt;SW'!$H$4:$N$44,6,TRUE)))</f>
        <v/>
      </c>
      <c r="Q402" s="36" t="str">
        <f>IF(J402="","",IF($D402="m",VLOOKUP(J402,'RW-&gt;SW'!$A$4:$G$44,7,TRUE),VLOOKUP(J402,'RW-&gt;SW'!$H$4:$N$44,7,TRUE)))</f>
        <v/>
      </c>
      <c r="R402" s="40" t="str">
        <f t="shared" si="15"/>
        <v/>
      </c>
      <c r="S402" s="36" t="str">
        <f>IF(R402="","",VLOOKUP($R402,'RW-&gt;SW'!$P$3:$Q$46,2,TRUE))</f>
        <v/>
      </c>
      <c r="T402" s="89" t="str">
        <f>IF(ISERROR('Berechnung TYP'!Q398)=TRUE,"",'Berechnung TYP'!Q398)</f>
        <v/>
      </c>
      <c r="U402" s="35" t="str">
        <f>IF(ISERROR('Berechnung TYP'!G398)=TRUE,"",'Berechnung TYP'!G398)</f>
        <v/>
      </c>
      <c r="V402" s="35" t="str">
        <f>IF(ISERROR('Berechnung TYP'!H398)=TRUE,"",'Berechnung TYP'!H398)</f>
        <v/>
      </c>
      <c r="W402" s="36" t="str">
        <f>IF(ISERROR('Berechnung TYP'!I398)=TRUE,"",'Berechnung TYP'!I398)</f>
        <v/>
      </c>
      <c r="X402" s="70"/>
    </row>
    <row r="403" spans="1:24" x14ac:dyDescent="0.25">
      <c r="A403" s="45">
        <v>395</v>
      </c>
      <c r="B403" s="40" t="str">
        <f>IF(Urliste!B400&lt;&gt;0,Urliste!B400,"")</f>
        <v/>
      </c>
      <c r="C403" s="45" t="str">
        <f t="shared" si="16"/>
        <v/>
      </c>
      <c r="D403" s="45" t="str">
        <f>IF(Urliste!C400&lt;&gt;0,Urliste!C400,"")</f>
        <v/>
      </c>
      <c r="E403" s="40" t="str">
        <f>IF(OR(D403="m",D403="w"),Urliste!$D400+Urliste!$J400+Urliste!$P400+Urliste!$V400+Urliste!$AB400+Urliste!$AH400+Urliste!$AN400+Urliste!$AT400+Urliste!$AZ400+Urliste!$BF400,"")</f>
        <v/>
      </c>
      <c r="F403" s="35" t="str">
        <f>IF(OR(D403="m",D403="w"),Urliste!$E400+Urliste!$K400+Urliste!$Q400+Urliste!$W400+Urliste!$AC400+Urliste!$AI400+Urliste!$AO400+Urliste!$AU400+Urliste!$BA400+Urliste!$BG400,"")</f>
        <v/>
      </c>
      <c r="G403" s="35" t="str">
        <f>IF(OR(D403="m",D403="w"),Urliste!$F400+Urliste!$L400+Urliste!$R400+Urliste!$X400+Urliste!$AD400+Urliste!$AJ400+Urliste!$AP400+Urliste!$AV400+Urliste!$BB400+Urliste!$BH400,"")</f>
        <v/>
      </c>
      <c r="H403" s="35" t="str">
        <f>IF(OR(D403="m",D403="w"),Urliste!$G400+Urliste!$M400+Urliste!$S400+Urliste!$Y400+Urliste!$AE400+Urliste!$AK400+Urliste!$AQ400+Urliste!$AW400+Urliste!$BC400+Urliste!$BI400,"")</f>
        <v/>
      </c>
      <c r="I403" s="35" t="str">
        <f>IF(OR(D403="m",D403="w"),Urliste!$H400+Urliste!$N400+Urliste!$T400+Urliste!$Z400+Urliste!$AF400+Urliste!$AL400+Urliste!$AR400+Urliste!$AX400+Urliste!$BD400+Urliste!$BJ400,"")</f>
        <v/>
      </c>
      <c r="J403" s="36" t="str">
        <f>IF(OR(D403="m",D403="w"),Urliste!$I400+Urliste!$O400+Urliste!$U400+Urliste!$AA400+Urliste!$AG400+Urliste!$AM400+Urliste!$AS400+Urliste!$AY400+Urliste!$BE400+Urliste!$BK400,"")</f>
        <v/>
      </c>
      <c r="K403" s="35"/>
      <c r="L403" s="40" t="str">
        <f>IF(E403="","",IF($D403="m",VLOOKUP(E403,'RW-&gt;SW'!$A$4:$G$44,2,TRUE),VLOOKUP(E403,'RW-&gt;SW'!$H$4:$N$44,2,TRUE)))</f>
        <v/>
      </c>
      <c r="M403" s="35" t="str">
        <f>IF(F403="","",IF($D403="m",VLOOKUP(F403,'RW-&gt;SW'!$A$4:$G$44,3,TRUE),VLOOKUP(F403,'RW-&gt;SW'!$H$4:$N$44,3,TRUE)))</f>
        <v/>
      </c>
      <c r="N403" s="35" t="str">
        <f>IF(G403="","",IF($D403="m",VLOOKUP(G403,'RW-&gt;SW'!$A$4:$G$44,4,TRUE),VLOOKUP(G403,'RW-&gt;SW'!$H$4:$N$44,4,TRUE)))</f>
        <v/>
      </c>
      <c r="O403" s="35" t="str">
        <f>IF(H403="","",IF($D403="m",VLOOKUP(H403,'RW-&gt;SW'!$A$4:$G$44,5,TRUE),VLOOKUP(H403,'RW-&gt;SW'!$H$4:$N$44,5,TRUE)))</f>
        <v/>
      </c>
      <c r="P403" s="35" t="str">
        <f>IF(I403="","",IF($D403="m",VLOOKUP(I403,'RW-&gt;SW'!$A$4:$G$44,6,TRUE),VLOOKUP(I403,'RW-&gt;SW'!$H$4:$N$44,6,TRUE)))</f>
        <v/>
      </c>
      <c r="Q403" s="36" t="str">
        <f>IF(J403="","",IF($D403="m",VLOOKUP(J403,'RW-&gt;SW'!$A$4:$G$44,7,TRUE),VLOOKUP(J403,'RW-&gt;SW'!$H$4:$N$44,7,TRUE)))</f>
        <v/>
      </c>
      <c r="R403" s="40" t="str">
        <f t="shared" si="15"/>
        <v/>
      </c>
      <c r="S403" s="36" t="str">
        <f>IF(R403="","",VLOOKUP($R403,'RW-&gt;SW'!$P$3:$Q$46,2,TRUE))</f>
        <v/>
      </c>
      <c r="T403" s="89" t="str">
        <f>IF(ISERROR('Berechnung TYP'!Q399)=TRUE,"",'Berechnung TYP'!Q399)</f>
        <v/>
      </c>
      <c r="U403" s="35" t="str">
        <f>IF(ISERROR('Berechnung TYP'!G399)=TRUE,"",'Berechnung TYP'!G399)</f>
        <v/>
      </c>
      <c r="V403" s="35" t="str">
        <f>IF(ISERROR('Berechnung TYP'!H399)=TRUE,"",'Berechnung TYP'!H399)</f>
        <v/>
      </c>
      <c r="W403" s="36" t="str">
        <f>IF(ISERROR('Berechnung TYP'!I399)=TRUE,"",'Berechnung TYP'!I399)</f>
        <v/>
      </c>
      <c r="X403" s="70"/>
    </row>
    <row r="404" spans="1:24" x14ac:dyDescent="0.25">
      <c r="A404" s="45">
        <v>396</v>
      </c>
      <c r="B404" s="40" t="str">
        <f>IF(Urliste!B401&lt;&gt;0,Urliste!B401,"")</f>
        <v/>
      </c>
      <c r="C404" s="45" t="str">
        <f t="shared" si="16"/>
        <v/>
      </c>
      <c r="D404" s="45" t="str">
        <f>IF(Urliste!C401&lt;&gt;0,Urliste!C401,"")</f>
        <v/>
      </c>
      <c r="E404" s="40" t="str">
        <f>IF(OR(D404="m",D404="w"),Urliste!$D401+Urliste!$J401+Urliste!$P401+Urliste!$V401+Urliste!$AB401+Urliste!$AH401+Urliste!$AN401+Urliste!$AT401+Urliste!$AZ401+Urliste!$BF401,"")</f>
        <v/>
      </c>
      <c r="F404" s="35" t="str">
        <f>IF(OR(D404="m",D404="w"),Urliste!$E401+Urliste!$K401+Urliste!$Q401+Urliste!$W401+Urliste!$AC401+Urliste!$AI401+Urliste!$AO401+Urliste!$AU401+Urliste!$BA401+Urliste!$BG401,"")</f>
        <v/>
      </c>
      <c r="G404" s="35" t="str">
        <f>IF(OR(D404="m",D404="w"),Urliste!$F401+Urliste!$L401+Urliste!$R401+Urliste!$X401+Urliste!$AD401+Urliste!$AJ401+Urliste!$AP401+Urliste!$AV401+Urliste!$BB401+Urliste!$BH401,"")</f>
        <v/>
      </c>
      <c r="H404" s="35" t="str">
        <f>IF(OR(D404="m",D404="w"),Urliste!$G401+Urliste!$M401+Urliste!$S401+Urliste!$Y401+Urliste!$AE401+Urliste!$AK401+Urliste!$AQ401+Urliste!$AW401+Urliste!$BC401+Urliste!$BI401,"")</f>
        <v/>
      </c>
      <c r="I404" s="35" t="str">
        <f>IF(OR(D404="m",D404="w"),Urliste!$H401+Urliste!$N401+Urliste!$T401+Urliste!$Z401+Urliste!$AF401+Urliste!$AL401+Urliste!$AR401+Urliste!$AX401+Urliste!$BD401+Urliste!$BJ401,"")</f>
        <v/>
      </c>
      <c r="J404" s="36" t="str">
        <f>IF(OR(D404="m",D404="w"),Urliste!$I401+Urliste!$O401+Urliste!$U401+Urliste!$AA401+Urliste!$AG401+Urliste!$AM401+Urliste!$AS401+Urliste!$AY401+Urliste!$BE401+Urliste!$BK401,"")</f>
        <v/>
      </c>
      <c r="K404" s="35"/>
      <c r="L404" s="40" t="str">
        <f>IF(E404="","",IF($D404="m",VLOOKUP(E404,'RW-&gt;SW'!$A$4:$G$44,2,TRUE),VLOOKUP(E404,'RW-&gt;SW'!$H$4:$N$44,2,TRUE)))</f>
        <v/>
      </c>
      <c r="M404" s="35" t="str">
        <f>IF(F404="","",IF($D404="m",VLOOKUP(F404,'RW-&gt;SW'!$A$4:$G$44,3,TRUE),VLOOKUP(F404,'RW-&gt;SW'!$H$4:$N$44,3,TRUE)))</f>
        <v/>
      </c>
      <c r="N404" s="35" t="str">
        <f>IF(G404="","",IF($D404="m",VLOOKUP(G404,'RW-&gt;SW'!$A$4:$G$44,4,TRUE),VLOOKUP(G404,'RW-&gt;SW'!$H$4:$N$44,4,TRUE)))</f>
        <v/>
      </c>
      <c r="O404" s="35" t="str">
        <f>IF(H404="","",IF($D404="m",VLOOKUP(H404,'RW-&gt;SW'!$A$4:$G$44,5,TRUE),VLOOKUP(H404,'RW-&gt;SW'!$H$4:$N$44,5,TRUE)))</f>
        <v/>
      </c>
      <c r="P404" s="35" t="str">
        <f>IF(I404="","",IF($D404="m",VLOOKUP(I404,'RW-&gt;SW'!$A$4:$G$44,6,TRUE),VLOOKUP(I404,'RW-&gt;SW'!$H$4:$N$44,6,TRUE)))</f>
        <v/>
      </c>
      <c r="Q404" s="36" t="str">
        <f>IF(J404="","",IF($D404="m",VLOOKUP(J404,'RW-&gt;SW'!$A$4:$G$44,7,TRUE),VLOOKUP(J404,'RW-&gt;SW'!$H$4:$N$44,7,TRUE)))</f>
        <v/>
      </c>
      <c r="R404" s="40" t="str">
        <f t="shared" si="15"/>
        <v/>
      </c>
      <c r="S404" s="36" t="str">
        <f>IF(R404="","",VLOOKUP($R404,'RW-&gt;SW'!$P$3:$Q$46,2,TRUE))</f>
        <v/>
      </c>
      <c r="T404" s="89" t="str">
        <f>IF(ISERROR('Berechnung TYP'!Q400)=TRUE,"",'Berechnung TYP'!Q400)</f>
        <v/>
      </c>
      <c r="U404" s="35" t="str">
        <f>IF(ISERROR('Berechnung TYP'!G400)=TRUE,"",'Berechnung TYP'!G400)</f>
        <v/>
      </c>
      <c r="V404" s="35" t="str">
        <f>IF(ISERROR('Berechnung TYP'!H400)=TRUE,"",'Berechnung TYP'!H400)</f>
        <v/>
      </c>
      <c r="W404" s="36" t="str">
        <f>IF(ISERROR('Berechnung TYP'!I400)=TRUE,"",'Berechnung TYP'!I400)</f>
        <v/>
      </c>
      <c r="X404" s="70"/>
    </row>
    <row r="405" spans="1:24" x14ac:dyDescent="0.25">
      <c r="A405" s="45">
        <v>397</v>
      </c>
      <c r="B405" s="40" t="str">
        <f>IF(Urliste!B402&lt;&gt;0,Urliste!B402,"")</f>
        <v/>
      </c>
      <c r="C405" s="45" t="str">
        <f t="shared" si="16"/>
        <v/>
      </c>
      <c r="D405" s="45" t="str">
        <f>IF(Urliste!C402&lt;&gt;0,Urliste!C402,"")</f>
        <v/>
      </c>
      <c r="E405" s="40" t="str">
        <f>IF(OR(D405="m",D405="w"),Urliste!$D402+Urliste!$J402+Urliste!$P402+Urliste!$V402+Urliste!$AB402+Urliste!$AH402+Urliste!$AN402+Urliste!$AT402+Urliste!$AZ402+Urliste!$BF402,"")</f>
        <v/>
      </c>
      <c r="F405" s="35" t="str">
        <f>IF(OR(D405="m",D405="w"),Urliste!$E402+Urliste!$K402+Urliste!$Q402+Urliste!$W402+Urliste!$AC402+Urliste!$AI402+Urliste!$AO402+Urliste!$AU402+Urliste!$BA402+Urliste!$BG402,"")</f>
        <v/>
      </c>
      <c r="G405" s="35" t="str">
        <f>IF(OR(D405="m",D405="w"),Urliste!$F402+Urliste!$L402+Urliste!$R402+Urliste!$X402+Urliste!$AD402+Urliste!$AJ402+Urliste!$AP402+Urliste!$AV402+Urliste!$BB402+Urliste!$BH402,"")</f>
        <v/>
      </c>
      <c r="H405" s="35" t="str">
        <f>IF(OR(D405="m",D405="w"),Urliste!$G402+Urliste!$M402+Urliste!$S402+Urliste!$Y402+Urliste!$AE402+Urliste!$AK402+Urliste!$AQ402+Urliste!$AW402+Urliste!$BC402+Urliste!$BI402,"")</f>
        <v/>
      </c>
      <c r="I405" s="35" t="str">
        <f>IF(OR(D405="m",D405="w"),Urliste!$H402+Urliste!$N402+Urliste!$T402+Urliste!$Z402+Urliste!$AF402+Urliste!$AL402+Urliste!$AR402+Urliste!$AX402+Urliste!$BD402+Urliste!$BJ402,"")</f>
        <v/>
      </c>
      <c r="J405" s="36" t="str">
        <f>IF(OR(D405="m",D405="w"),Urliste!$I402+Urliste!$O402+Urliste!$U402+Urliste!$AA402+Urliste!$AG402+Urliste!$AM402+Urliste!$AS402+Urliste!$AY402+Urliste!$BE402+Urliste!$BK402,"")</f>
        <v/>
      </c>
      <c r="K405" s="35"/>
      <c r="L405" s="40" t="str">
        <f>IF(E405="","",IF($D405="m",VLOOKUP(E405,'RW-&gt;SW'!$A$4:$G$44,2,TRUE),VLOOKUP(E405,'RW-&gt;SW'!$H$4:$N$44,2,TRUE)))</f>
        <v/>
      </c>
      <c r="M405" s="35" t="str">
        <f>IF(F405="","",IF($D405="m",VLOOKUP(F405,'RW-&gt;SW'!$A$4:$G$44,3,TRUE),VLOOKUP(F405,'RW-&gt;SW'!$H$4:$N$44,3,TRUE)))</f>
        <v/>
      </c>
      <c r="N405" s="35" t="str">
        <f>IF(G405="","",IF($D405="m",VLOOKUP(G405,'RW-&gt;SW'!$A$4:$G$44,4,TRUE),VLOOKUP(G405,'RW-&gt;SW'!$H$4:$N$44,4,TRUE)))</f>
        <v/>
      </c>
      <c r="O405" s="35" t="str">
        <f>IF(H405="","",IF($D405="m",VLOOKUP(H405,'RW-&gt;SW'!$A$4:$G$44,5,TRUE),VLOOKUP(H405,'RW-&gt;SW'!$H$4:$N$44,5,TRUE)))</f>
        <v/>
      </c>
      <c r="P405" s="35" t="str">
        <f>IF(I405="","",IF($D405="m",VLOOKUP(I405,'RW-&gt;SW'!$A$4:$G$44,6,TRUE),VLOOKUP(I405,'RW-&gt;SW'!$H$4:$N$44,6,TRUE)))</f>
        <v/>
      </c>
      <c r="Q405" s="36" t="str">
        <f>IF(J405="","",IF($D405="m",VLOOKUP(J405,'RW-&gt;SW'!$A$4:$G$44,7,TRUE),VLOOKUP(J405,'RW-&gt;SW'!$H$4:$N$44,7,TRUE)))</f>
        <v/>
      </c>
      <c r="R405" s="40" t="str">
        <f t="shared" si="15"/>
        <v/>
      </c>
      <c r="S405" s="36" t="str">
        <f>IF(R405="","",VLOOKUP($R405,'RW-&gt;SW'!$P$3:$Q$46,2,TRUE))</f>
        <v/>
      </c>
      <c r="T405" s="89" t="str">
        <f>IF(ISERROR('Berechnung TYP'!Q401)=TRUE,"",'Berechnung TYP'!Q401)</f>
        <v/>
      </c>
      <c r="U405" s="35" t="str">
        <f>IF(ISERROR('Berechnung TYP'!G401)=TRUE,"",'Berechnung TYP'!G401)</f>
        <v/>
      </c>
      <c r="V405" s="35" t="str">
        <f>IF(ISERROR('Berechnung TYP'!H401)=TRUE,"",'Berechnung TYP'!H401)</f>
        <v/>
      </c>
      <c r="W405" s="36" t="str">
        <f>IF(ISERROR('Berechnung TYP'!I401)=TRUE,"",'Berechnung TYP'!I401)</f>
        <v/>
      </c>
      <c r="X405" s="70"/>
    </row>
    <row r="406" spans="1:24" x14ac:dyDescent="0.25">
      <c r="A406" s="45">
        <v>398</v>
      </c>
      <c r="B406" s="40" t="str">
        <f>IF(Urliste!B403&lt;&gt;0,Urliste!B403,"")</f>
        <v/>
      </c>
      <c r="C406" s="45" t="str">
        <f t="shared" si="16"/>
        <v/>
      </c>
      <c r="D406" s="45" t="str">
        <f>IF(Urliste!C403&lt;&gt;0,Urliste!C403,"")</f>
        <v/>
      </c>
      <c r="E406" s="40" t="str">
        <f>IF(OR(D406="m",D406="w"),Urliste!$D403+Urliste!$J403+Urliste!$P403+Urliste!$V403+Urliste!$AB403+Urliste!$AH403+Urliste!$AN403+Urliste!$AT403+Urliste!$AZ403+Urliste!$BF403,"")</f>
        <v/>
      </c>
      <c r="F406" s="35" t="str">
        <f>IF(OR(D406="m",D406="w"),Urliste!$E403+Urliste!$K403+Urliste!$Q403+Urliste!$W403+Urliste!$AC403+Urliste!$AI403+Urliste!$AO403+Urliste!$AU403+Urliste!$BA403+Urliste!$BG403,"")</f>
        <v/>
      </c>
      <c r="G406" s="35" t="str">
        <f>IF(OR(D406="m",D406="w"),Urliste!$F403+Urliste!$L403+Urliste!$R403+Urliste!$X403+Urliste!$AD403+Urliste!$AJ403+Urliste!$AP403+Urliste!$AV403+Urliste!$BB403+Urliste!$BH403,"")</f>
        <v/>
      </c>
      <c r="H406" s="35" t="str">
        <f>IF(OR(D406="m",D406="w"),Urliste!$G403+Urliste!$M403+Urliste!$S403+Urliste!$Y403+Urliste!$AE403+Urliste!$AK403+Urliste!$AQ403+Urliste!$AW403+Urliste!$BC403+Urliste!$BI403,"")</f>
        <v/>
      </c>
      <c r="I406" s="35" t="str">
        <f>IF(OR(D406="m",D406="w"),Urliste!$H403+Urliste!$N403+Urliste!$T403+Urliste!$Z403+Urliste!$AF403+Urliste!$AL403+Urliste!$AR403+Urliste!$AX403+Urliste!$BD403+Urliste!$BJ403,"")</f>
        <v/>
      </c>
      <c r="J406" s="36" t="str">
        <f>IF(OR(D406="m",D406="w"),Urliste!$I403+Urliste!$O403+Urliste!$U403+Urliste!$AA403+Urliste!$AG403+Urliste!$AM403+Urliste!$AS403+Urliste!$AY403+Urliste!$BE403+Urliste!$BK403,"")</f>
        <v/>
      </c>
      <c r="K406" s="35"/>
      <c r="L406" s="40" t="str">
        <f>IF(E406="","",IF($D406="m",VLOOKUP(E406,'RW-&gt;SW'!$A$4:$G$44,2,TRUE),VLOOKUP(E406,'RW-&gt;SW'!$H$4:$N$44,2,TRUE)))</f>
        <v/>
      </c>
      <c r="M406" s="35" t="str">
        <f>IF(F406="","",IF($D406="m",VLOOKUP(F406,'RW-&gt;SW'!$A$4:$G$44,3,TRUE),VLOOKUP(F406,'RW-&gt;SW'!$H$4:$N$44,3,TRUE)))</f>
        <v/>
      </c>
      <c r="N406" s="35" t="str">
        <f>IF(G406="","",IF($D406="m",VLOOKUP(G406,'RW-&gt;SW'!$A$4:$G$44,4,TRUE),VLOOKUP(G406,'RW-&gt;SW'!$H$4:$N$44,4,TRUE)))</f>
        <v/>
      </c>
      <c r="O406" s="35" t="str">
        <f>IF(H406="","",IF($D406="m",VLOOKUP(H406,'RW-&gt;SW'!$A$4:$G$44,5,TRUE),VLOOKUP(H406,'RW-&gt;SW'!$H$4:$N$44,5,TRUE)))</f>
        <v/>
      </c>
      <c r="P406" s="35" t="str">
        <f>IF(I406="","",IF($D406="m",VLOOKUP(I406,'RW-&gt;SW'!$A$4:$G$44,6,TRUE),VLOOKUP(I406,'RW-&gt;SW'!$H$4:$N$44,6,TRUE)))</f>
        <v/>
      </c>
      <c r="Q406" s="36" t="str">
        <f>IF(J406="","",IF($D406="m",VLOOKUP(J406,'RW-&gt;SW'!$A$4:$G$44,7,TRUE),VLOOKUP(J406,'RW-&gt;SW'!$H$4:$N$44,7,TRUE)))</f>
        <v/>
      </c>
      <c r="R406" s="40" t="str">
        <f t="shared" si="15"/>
        <v/>
      </c>
      <c r="S406" s="36" t="str">
        <f>IF(R406="","",VLOOKUP($R406,'RW-&gt;SW'!$P$3:$Q$46,2,TRUE))</f>
        <v/>
      </c>
      <c r="T406" s="89" t="str">
        <f>IF(ISERROR('Berechnung TYP'!Q402)=TRUE,"",'Berechnung TYP'!Q402)</f>
        <v/>
      </c>
      <c r="U406" s="35" t="str">
        <f>IF(ISERROR('Berechnung TYP'!G402)=TRUE,"",'Berechnung TYP'!G402)</f>
        <v/>
      </c>
      <c r="V406" s="35" t="str">
        <f>IF(ISERROR('Berechnung TYP'!H402)=TRUE,"",'Berechnung TYP'!H402)</f>
        <v/>
      </c>
      <c r="W406" s="36" t="str">
        <f>IF(ISERROR('Berechnung TYP'!I402)=TRUE,"",'Berechnung TYP'!I402)</f>
        <v/>
      </c>
      <c r="X406" s="70"/>
    </row>
    <row r="407" spans="1:24" x14ac:dyDescent="0.25">
      <c r="A407" s="45">
        <v>399</v>
      </c>
      <c r="B407" s="40" t="str">
        <f>IF(Urliste!B404&lt;&gt;0,Urliste!B404,"")</f>
        <v/>
      </c>
      <c r="C407" s="45" t="str">
        <f t="shared" si="16"/>
        <v/>
      </c>
      <c r="D407" s="45" t="str">
        <f>IF(Urliste!C404&lt;&gt;0,Urliste!C404,"")</f>
        <v/>
      </c>
      <c r="E407" s="40" t="str">
        <f>IF(OR(D407="m",D407="w"),Urliste!$D404+Urliste!$J404+Urliste!$P404+Urliste!$V404+Urliste!$AB404+Urliste!$AH404+Urliste!$AN404+Urliste!$AT404+Urliste!$AZ404+Urliste!$BF404,"")</f>
        <v/>
      </c>
      <c r="F407" s="35" t="str">
        <f>IF(OR(D407="m",D407="w"),Urliste!$E404+Urliste!$K404+Urliste!$Q404+Urliste!$W404+Urliste!$AC404+Urliste!$AI404+Urliste!$AO404+Urliste!$AU404+Urliste!$BA404+Urliste!$BG404,"")</f>
        <v/>
      </c>
      <c r="G407" s="35" t="str">
        <f>IF(OR(D407="m",D407="w"),Urliste!$F404+Urliste!$L404+Urliste!$R404+Urliste!$X404+Urliste!$AD404+Urliste!$AJ404+Urliste!$AP404+Urliste!$AV404+Urliste!$BB404+Urliste!$BH404,"")</f>
        <v/>
      </c>
      <c r="H407" s="35" t="str">
        <f>IF(OR(D407="m",D407="w"),Urliste!$G404+Urliste!$M404+Urliste!$S404+Urliste!$Y404+Urliste!$AE404+Urliste!$AK404+Urliste!$AQ404+Urliste!$AW404+Urliste!$BC404+Urliste!$BI404,"")</f>
        <v/>
      </c>
      <c r="I407" s="35" t="str">
        <f>IF(OR(D407="m",D407="w"),Urliste!$H404+Urliste!$N404+Urliste!$T404+Urliste!$Z404+Urliste!$AF404+Urliste!$AL404+Urliste!$AR404+Urliste!$AX404+Urliste!$BD404+Urliste!$BJ404,"")</f>
        <v/>
      </c>
      <c r="J407" s="36" t="str">
        <f>IF(OR(D407="m",D407="w"),Urliste!$I404+Urliste!$O404+Urliste!$U404+Urliste!$AA404+Urliste!$AG404+Urliste!$AM404+Urliste!$AS404+Urliste!$AY404+Urliste!$BE404+Urliste!$BK404,"")</f>
        <v/>
      </c>
      <c r="K407" s="35"/>
      <c r="L407" s="40" t="str">
        <f>IF(E407="","",IF($D407="m",VLOOKUP(E407,'RW-&gt;SW'!$A$4:$G$44,2,TRUE),VLOOKUP(E407,'RW-&gt;SW'!$H$4:$N$44,2,TRUE)))</f>
        <v/>
      </c>
      <c r="M407" s="35" t="str">
        <f>IF(F407="","",IF($D407="m",VLOOKUP(F407,'RW-&gt;SW'!$A$4:$G$44,3,TRUE),VLOOKUP(F407,'RW-&gt;SW'!$H$4:$N$44,3,TRUE)))</f>
        <v/>
      </c>
      <c r="N407" s="35" t="str">
        <f>IF(G407="","",IF($D407="m",VLOOKUP(G407,'RW-&gt;SW'!$A$4:$G$44,4,TRUE),VLOOKUP(G407,'RW-&gt;SW'!$H$4:$N$44,4,TRUE)))</f>
        <v/>
      </c>
      <c r="O407" s="35" t="str">
        <f>IF(H407="","",IF($D407="m",VLOOKUP(H407,'RW-&gt;SW'!$A$4:$G$44,5,TRUE),VLOOKUP(H407,'RW-&gt;SW'!$H$4:$N$44,5,TRUE)))</f>
        <v/>
      </c>
      <c r="P407" s="35" t="str">
        <f>IF(I407="","",IF($D407="m",VLOOKUP(I407,'RW-&gt;SW'!$A$4:$G$44,6,TRUE),VLOOKUP(I407,'RW-&gt;SW'!$H$4:$N$44,6,TRUE)))</f>
        <v/>
      </c>
      <c r="Q407" s="36" t="str">
        <f>IF(J407="","",IF($D407="m",VLOOKUP(J407,'RW-&gt;SW'!$A$4:$G$44,7,TRUE),VLOOKUP(J407,'RW-&gt;SW'!$H$4:$N$44,7,TRUE)))</f>
        <v/>
      </c>
      <c r="R407" s="40" t="str">
        <f t="shared" si="15"/>
        <v/>
      </c>
      <c r="S407" s="36" t="str">
        <f>IF(R407="","",VLOOKUP($R407,'RW-&gt;SW'!$P$3:$Q$46,2,TRUE))</f>
        <v/>
      </c>
      <c r="T407" s="89" t="str">
        <f>IF(ISERROR('Berechnung TYP'!Q403)=TRUE,"",'Berechnung TYP'!Q403)</f>
        <v/>
      </c>
      <c r="U407" s="35" t="str">
        <f>IF(ISERROR('Berechnung TYP'!G403)=TRUE,"",'Berechnung TYP'!G403)</f>
        <v/>
      </c>
      <c r="V407" s="35" t="str">
        <f>IF(ISERROR('Berechnung TYP'!H403)=TRUE,"",'Berechnung TYP'!H403)</f>
        <v/>
      </c>
      <c r="W407" s="36" t="str">
        <f>IF(ISERROR('Berechnung TYP'!I403)=TRUE,"",'Berechnung TYP'!I403)</f>
        <v/>
      </c>
      <c r="X407" s="70"/>
    </row>
    <row r="408" spans="1:24" x14ac:dyDescent="0.25">
      <c r="A408" s="45">
        <v>400</v>
      </c>
      <c r="B408" s="40" t="str">
        <f>IF(Urliste!B405&lt;&gt;0,Urliste!B405,"")</f>
        <v/>
      </c>
      <c r="C408" s="45" t="str">
        <f t="shared" si="16"/>
        <v/>
      </c>
      <c r="D408" s="45" t="str">
        <f>IF(Urliste!C405&lt;&gt;0,Urliste!C405,"")</f>
        <v/>
      </c>
      <c r="E408" s="40" t="str">
        <f>IF(OR(D408="m",D408="w"),Urliste!$D405+Urliste!$J405+Urliste!$P405+Urliste!$V405+Urliste!$AB405+Urliste!$AH405+Urliste!$AN405+Urliste!$AT405+Urliste!$AZ405+Urliste!$BF405,"")</f>
        <v/>
      </c>
      <c r="F408" s="35" t="str">
        <f>IF(OR(D408="m",D408="w"),Urliste!$E405+Urliste!$K405+Urliste!$Q405+Urliste!$W405+Urliste!$AC405+Urliste!$AI405+Urliste!$AO405+Urliste!$AU405+Urliste!$BA405+Urliste!$BG405,"")</f>
        <v/>
      </c>
      <c r="G408" s="35" t="str">
        <f>IF(OR(D408="m",D408="w"),Urliste!$F405+Urliste!$L405+Urliste!$R405+Urliste!$X405+Urliste!$AD405+Urliste!$AJ405+Urliste!$AP405+Urliste!$AV405+Urliste!$BB405+Urliste!$BH405,"")</f>
        <v/>
      </c>
      <c r="H408" s="35" t="str">
        <f>IF(OR(D408="m",D408="w"),Urliste!$G405+Urliste!$M405+Urliste!$S405+Urliste!$Y405+Urliste!$AE405+Urliste!$AK405+Urliste!$AQ405+Urliste!$AW405+Urliste!$BC405+Urliste!$BI405,"")</f>
        <v/>
      </c>
      <c r="I408" s="35" t="str">
        <f>IF(OR(D408="m",D408="w"),Urliste!$H405+Urliste!$N405+Urliste!$T405+Urliste!$Z405+Urliste!$AF405+Urliste!$AL405+Urliste!$AR405+Urliste!$AX405+Urliste!$BD405+Urliste!$BJ405,"")</f>
        <v/>
      </c>
      <c r="J408" s="36" t="str">
        <f>IF(OR(D408="m",D408="w"),Urliste!$I405+Urliste!$O405+Urliste!$U405+Urliste!$AA405+Urliste!$AG405+Urliste!$AM405+Urliste!$AS405+Urliste!$AY405+Urliste!$BE405+Urliste!$BK405,"")</f>
        <v/>
      </c>
      <c r="K408" s="35"/>
      <c r="L408" s="40" t="str">
        <f>IF(E408="","",IF($D408="m",VLOOKUP(E408,'RW-&gt;SW'!$A$4:$G$44,2,TRUE),VLOOKUP(E408,'RW-&gt;SW'!$H$4:$N$44,2,TRUE)))</f>
        <v/>
      </c>
      <c r="M408" s="35" t="str">
        <f>IF(F408="","",IF($D408="m",VLOOKUP(F408,'RW-&gt;SW'!$A$4:$G$44,3,TRUE),VLOOKUP(F408,'RW-&gt;SW'!$H$4:$N$44,3,TRUE)))</f>
        <v/>
      </c>
      <c r="N408" s="35" t="str">
        <f>IF(G408="","",IF($D408="m",VLOOKUP(G408,'RW-&gt;SW'!$A$4:$G$44,4,TRUE),VLOOKUP(G408,'RW-&gt;SW'!$H$4:$N$44,4,TRUE)))</f>
        <v/>
      </c>
      <c r="O408" s="35" t="str">
        <f>IF(H408="","",IF($D408="m",VLOOKUP(H408,'RW-&gt;SW'!$A$4:$G$44,5,TRUE),VLOOKUP(H408,'RW-&gt;SW'!$H$4:$N$44,5,TRUE)))</f>
        <v/>
      </c>
      <c r="P408" s="35" t="str">
        <f>IF(I408="","",IF($D408="m",VLOOKUP(I408,'RW-&gt;SW'!$A$4:$G$44,6,TRUE),VLOOKUP(I408,'RW-&gt;SW'!$H$4:$N$44,6,TRUE)))</f>
        <v/>
      </c>
      <c r="Q408" s="36" t="str">
        <f>IF(J408="","",IF($D408="m",VLOOKUP(J408,'RW-&gt;SW'!$A$4:$G$44,7,TRUE),VLOOKUP(J408,'RW-&gt;SW'!$H$4:$N$44,7,TRUE)))</f>
        <v/>
      </c>
      <c r="R408" s="40" t="str">
        <f t="shared" si="15"/>
        <v/>
      </c>
      <c r="S408" s="36" t="str">
        <f>IF(R408="","",VLOOKUP($R408,'RW-&gt;SW'!$P$3:$Q$46,2,TRUE))</f>
        <v/>
      </c>
      <c r="T408" s="89" t="str">
        <f>IF(ISERROR('Berechnung TYP'!Q404)=TRUE,"",'Berechnung TYP'!Q404)</f>
        <v/>
      </c>
      <c r="U408" s="35" t="str">
        <f>IF(ISERROR('Berechnung TYP'!G404)=TRUE,"",'Berechnung TYP'!G404)</f>
        <v/>
      </c>
      <c r="V408" s="35" t="str">
        <f>IF(ISERROR('Berechnung TYP'!H404)=TRUE,"",'Berechnung TYP'!H404)</f>
        <v/>
      </c>
      <c r="W408" s="36" t="str">
        <f>IF(ISERROR('Berechnung TYP'!I404)=TRUE,"",'Berechnung TYP'!I404)</f>
        <v/>
      </c>
      <c r="X408" s="70"/>
    </row>
    <row r="409" spans="1:24" x14ac:dyDescent="0.25">
      <c r="A409" s="45">
        <v>401</v>
      </c>
      <c r="B409" s="40" t="str">
        <f>IF(Urliste!B406&lt;&gt;0,Urliste!B406,"")</f>
        <v/>
      </c>
      <c r="C409" s="45" t="str">
        <f t="shared" si="16"/>
        <v/>
      </c>
      <c r="D409" s="45" t="str">
        <f>IF(Urliste!C406&lt;&gt;0,Urliste!C406,"")</f>
        <v/>
      </c>
      <c r="E409" s="40" t="str">
        <f>IF(OR(D409="m",D409="w"),Urliste!$D406+Urliste!$J406+Urliste!$P406+Urliste!$V406+Urliste!$AB406+Urliste!$AH406+Urliste!$AN406+Urliste!$AT406+Urliste!$AZ406+Urliste!$BF406,"")</f>
        <v/>
      </c>
      <c r="F409" s="35" t="str">
        <f>IF(OR(D409="m",D409="w"),Urliste!$E406+Urliste!$K406+Urliste!$Q406+Urliste!$W406+Urliste!$AC406+Urliste!$AI406+Urliste!$AO406+Urliste!$AU406+Urliste!$BA406+Urliste!$BG406,"")</f>
        <v/>
      </c>
      <c r="G409" s="35" t="str">
        <f>IF(OR(D409="m",D409="w"),Urliste!$F406+Urliste!$L406+Urliste!$R406+Urliste!$X406+Urliste!$AD406+Urliste!$AJ406+Urliste!$AP406+Urliste!$AV406+Urliste!$BB406+Urliste!$BH406,"")</f>
        <v/>
      </c>
      <c r="H409" s="35" t="str">
        <f>IF(OR(D409="m",D409="w"),Urliste!$G406+Urliste!$M406+Urliste!$S406+Urliste!$Y406+Urliste!$AE406+Urliste!$AK406+Urliste!$AQ406+Urliste!$AW406+Urliste!$BC406+Urliste!$BI406,"")</f>
        <v/>
      </c>
      <c r="I409" s="35" t="str">
        <f>IF(OR(D409="m",D409="w"),Urliste!$H406+Urliste!$N406+Urliste!$T406+Urliste!$Z406+Urliste!$AF406+Urliste!$AL406+Urliste!$AR406+Urliste!$AX406+Urliste!$BD406+Urliste!$BJ406,"")</f>
        <v/>
      </c>
      <c r="J409" s="36" t="str">
        <f>IF(OR(D409="m",D409="w"),Urliste!$I406+Urliste!$O406+Urliste!$U406+Urliste!$AA406+Urliste!$AG406+Urliste!$AM406+Urliste!$AS406+Urliste!$AY406+Urliste!$BE406+Urliste!$BK406,"")</f>
        <v/>
      </c>
      <c r="K409" s="35"/>
      <c r="L409" s="40" t="str">
        <f>IF(E409="","",IF($D409="m",VLOOKUP(E409,'RW-&gt;SW'!$A$4:$G$44,2,TRUE),VLOOKUP(E409,'RW-&gt;SW'!$H$4:$N$44,2,TRUE)))</f>
        <v/>
      </c>
      <c r="M409" s="35" t="str">
        <f>IF(F409="","",IF($D409="m",VLOOKUP(F409,'RW-&gt;SW'!$A$4:$G$44,3,TRUE),VLOOKUP(F409,'RW-&gt;SW'!$H$4:$N$44,3,TRUE)))</f>
        <v/>
      </c>
      <c r="N409" s="35" t="str">
        <f>IF(G409="","",IF($D409="m",VLOOKUP(G409,'RW-&gt;SW'!$A$4:$G$44,4,TRUE),VLOOKUP(G409,'RW-&gt;SW'!$H$4:$N$44,4,TRUE)))</f>
        <v/>
      </c>
      <c r="O409" s="35" t="str">
        <f>IF(H409="","",IF($D409="m",VLOOKUP(H409,'RW-&gt;SW'!$A$4:$G$44,5,TRUE),VLOOKUP(H409,'RW-&gt;SW'!$H$4:$N$44,5,TRUE)))</f>
        <v/>
      </c>
      <c r="P409" s="35" t="str">
        <f>IF(I409="","",IF($D409="m",VLOOKUP(I409,'RW-&gt;SW'!$A$4:$G$44,6,TRUE),VLOOKUP(I409,'RW-&gt;SW'!$H$4:$N$44,6,TRUE)))</f>
        <v/>
      </c>
      <c r="Q409" s="36" t="str">
        <f>IF(J409="","",IF($D409="m",VLOOKUP(J409,'RW-&gt;SW'!$A$4:$G$44,7,TRUE),VLOOKUP(J409,'RW-&gt;SW'!$H$4:$N$44,7,TRUE)))</f>
        <v/>
      </c>
      <c r="R409" s="40" t="str">
        <f t="shared" si="15"/>
        <v/>
      </c>
      <c r="S409" s="36" t="str">
        <f>IF(R409="","",VLOOKUP($R409,'RW-&gt;SW'!$P$3:$Q$46,2,TRUE))</f>
        <v/>
      </c>
      <c r="T409" s="89" t="str">
        <f>IF(ISERROR('Berechnung TYP'!Q405)=TRUE,"",'Berechnung TYP'!Q405)</f>
        <v/>
      </c>
      <c r="U409" s="35" t="str">
        <f>IF(ISERROR('Berechnung TYP'!G405)=TRUE,"",'Berechnung TYP'!G405)</f>
        <v/>
      </c>
      <c r="V409" s="35" t="str">
        <f>IF(ISERROR('Berechnung TYP'!H405)=TRUE,"",'Berechnung TYP'!H405)</f>
        <v/>
      </c>
      <c r="W409" s="36" t="str">
        <f>IF(ISERROR('Berechnung TYP'!I405)=TRUE,"",'Berechnung TYP'!I405)</f>
        <v/>
      </c>
      <c r="X409" s="70"/>
    </row>
    <row r="410" spans="1:24" x14ac:dyDescent="0.25">
      <c r="A410" s="45">
        <v>402</v>
      </c>
      <c r="B410" s="40" t="str">
        <f>IF(Urliste!B407&lt;&gt;0,Urliste!B407,"")</f>
        <v/>
      </c>
      <c r="C410" s="45" t="str">
        <f t="shared" si="16"/>
        <v/>
      </c>
      <c r="D410" s="45" t="str">
        <f>IF(Urliste!C407&lt;&gt;0,Urliste!C407,"")</f>
        <v/>
      </c>
      <c r="E410" s="40" t="str">
        <f>IF(OR(D410="m",D410="w"),Urliste!$D407+Urliste!$J407+Urliste!$P407+Urliste!$V407+Urliste!$AB407+Urliste!$AH407+Urliste!$AN407+Urliste!$AT407+Urliste!$AZ407+Urliste!$BF407,"")</f>
        <v/>
      </c>
      <c r="F410" s="35" t="str">
        <f>IF(OR(D410="m",D410="w"),Urliste!$E407+Urliste!$K407+Urliste!$Q407+Urliste!$W407+Urliste!$AC407+Urliste!$AI407+Urliste!$AO407+Urliste!$AU407+Urliste!$BA407+Urliste!$BG407,"")</f>
        <v/>
      </c>
      <c r="G410" s="35" t="str">
        <f>IF(OR(D410="m",D410="w"),Urliste!$F407+Urliste!$L407+Urliste!$R407+Urliste!$X407+Urliste!$AD407+Urliste!$AJ407+Urliste!$AP407+Urliste!$AV407+Urliste!$BB407+Urliste!$BH407,"")</f>
        <v/>
      </c>
      <c r="H410" s="35" t="str">
        <f>IF(OR(D410="m",D410="w"),Urliste!$G407+Urliste!$M407+Urliste!$S407+Urliste!$Y407+Urliste!$AE407+Urliste!$AK407+Urliste!$AQ407+Urliste!$AW407+Urliste!$BC407+Urliste!$BI407,"")</f>
        <v/>
      </c>
      <c r="I410" s="35" t="str">
        <f>IF(OR(D410="m",D410="w"),Urliste!$H407+Urliste!$N407+Urliste!$T407+Urliste!$Z407+Urliste!$AF407+Urliste!$AL407+Urliste!$AR407+Urliste!$AX407+Urliste!$BD407+Urliste!$BJ407,"")</f>
        <v/>
      </c>
      <c r="J410" s="36" t="str">
        <f>IF(OR(D410="m",D410="w"),Urliste!$I407+Urliste!$O407+Urliste!$U407+Urliste!$AA407+Urliste!$AG407+Urliste!$AM407+Urliste!$AS407+Urliste!$AY407+Urliste!$BE407+Urliste!$BK407,"")</f>
        <v/>
      </c>
      <c r="K410" s="35"/>
      <c r="L410" s="40" t="str">
        <f>IF(E410="","",IF($D410="m",VLOOKUP(E410,'RW-&gt;SW'!$A$4:$G$44,2,TRUE),VLOOKUP(E410,'RW-&gt;SW'!$H$4:$N$44,2,TRUE)))</f>
        <v/>
      </c>
      <c r="M410" s="35" t="str">
        <f>IF(F410="","",IF($D410="m",VLOOKUP(F410,'RW-&gt;SW'!$A$4:$G$44,3,TRUE),VLOOKUP(F410,'RW-&gt;SW'!$H$4:$N$44,3,TRUE)))</f>
        <v/>
      </c>
      <c r="N410" s="35" t="str">
        <f>IF(G410="","",IF($D410="m",VLOOKUP(G410,'RW-&gt;SW'!$A$4:$G$44,4,TRUE),VLOOKUP(G410,'RW-&gt;SW'!$H$4:$N$44,4,TRUE)))</f>
        <v/>
      </c>
      <c r="O410" s="35" t="str">
        <f>IF(H410="","",IF($D410="m",VLOOKUP(H410,'RW-&gt;SW'!$A$4:$G$44,5,TRUE),VLOOKUP(H410,'RW-&gt;SW'!$H$4:$N$44,5,TRUE)))</f>
        <v/>
      </c>
      <c r="P410" s="35" t="str">
        <f>IF(I410="","",IF($D410="m",VLOOKUP(I410,'RW-&gt;SW'!$A$4:$G$44,6,TRUE),VLOOKUP(I410,'RW-&gt;SW'!$H$4:$N$44,6,TRUE)))</f>
        <v/>
      </c>
      <c r="Q410" s="36" t="str">
        <f>IF(J410="","",IF($D410="m",VLOOKUP(J410,'RW-&gt;SW'!$A$4:$G$44,7,TRUE),VLOOKUP(J410,'RW-&gt;SW'!$H$4:$N$44,7,TRUE)))</f>
        <v/>
      </c>
      <c r="R410" s="40" t="str">
        <f t="shared" si="15"/>
        <v/>
      </c>
      <c r="S410" s="36" t="str">
        <f>IF(R410="","",VLOOKUP($R410,'RW-&gt;SW'!$P$3:$Q$46,2,TRUE))</f>
        <v/>
      </c>
      <c r="T410" s="89" t="str">
        <f>IF(ISERROR('Berechnung TYP'!Q406)=TRUE,"",'Berechnung TYP'!Q406)</f>
        <v/>
      </c>
      <c r="U410" s="35" t="str">
        <f>IF(ISERROR('Berechnung TYP'!G406)=TRUE,"",'Berechnung TYP'!G406)</f>
        <v/>
      </c>
      <c r="V410" s="35" t="str">
        <f>IF(ISERROR('Berechnung TYP'!H406)=TRUE,"",'Berechnung TYP'!H406)</f>
        <v/>
      </c>
      <c r="W410" s="36" t="str">
        <f>IF(ISERROR('Berechnung TYP'!I406)=TRUE,"",'Berechnung TYP'!I406)</f>
        <v/>
      </c>
      <c r="X410" s="70"/>
    </row>
    <row r="411" spans="1:24" x14ac:dyDescent="0.25">
      <c r="A411" s="45">
        <v>403</v>
      </c>
      <c r="B411" s="40" t="str">
        <f>IF(Urliste!B408&lt;&gt;0,Urliste!B408,"")</f>
        <v/>
      </c>
      <c r="C411" s="45" t="str">
        <f t="shared" si="16"/>
        <v/>
      </c>
      <c r="D411" s="45" t="str">
        <f>IF(Urliste!C408&lt;&gt;0,Urliste!C408,"")</f>
        <v/>
      </c>
      <c r="E411" s="40" t="str">
        <f>IF(OR(D411="m",D411="w"),Urliste!$D408+Urliste!$J408+Urliste!$P408+Urliste!$V408+Urliste!$AB408+Urliste!$AH408+Urliste!$AN408+Urliste!$AT408+Urliste!$AZ408+Urliste!$BF408,"")</f>
        <v/>
      </c>
      <c r="F411" s="35" t="str">
        <f>IF(OR(D411="m",D411="w"),Urliste!$E408+Urliste!$K408+Urliste!$Q408+Urliste!$W408+Urliste!$AC408+Urliste!$AI408+Urliste!$AO408+Urliste!$AU408+Urliste!$BA408+Urliste!$BG408,"")</f>
        <v/>
      </c>
      <c r="G411" s="35" t="str">
        <f>IF(OR(D411="m",D411="w"),Urliste!$F408+Urliste!$L408+Urliste!$R408+Urliste!$X408+Urliste!$AD408+Urliste!$AJ408+Urliste!$AP408+Urliste!$AV408+Urliste!$BB408+Urliste!$BH408,"")</f>
        <v/>
      </c>
      <c r="H411" s="35" t="str">
        <f>IF(OR(D411="m",D411="w"),Urliste!$G408+Urliste!$M408+Urliste!$S408+Urliste!$Y408+Urliste!$AE408+Urliste!$AK408+Urliste!$AQ408+Urliste!$AW408+Urliste!$BC408+Urliste!$BI408,"")</f>
        <v/>
      </c>
      <c r="I411" s="35" t="str">
        <f>IF(OR(D411="m",D411="w"),Urliste!$H408+Urliste!$N408+Urliste!$T408+Urliste!$Z408+Urliste!$AF408+Urliste!$AL408+Urliste!$AR408+Urliste!$AX408+Urliste!$BD408+Urliste!$BJ408,"")</f>
        <v/>
      </c>
      <c r="J411" s="36" t="str">
        <f>IF(OR(D411="m",D411="w"),Urliste!$I408+Urliste!$O408+Urliste!$U408+Urliste!$AA408+Urliste!$AG408+Urliste!$AM408+Urliste!$AS408+Urliste!$AY408+Urliste!$BE408+Urliste!$BK408,"")</f>
        <v/>
      </c>
      <c r="K411" s="35"/>
      <c r="L411" s="40" t="str">
        <f>IF(E411="","",IF($D411="m",VLOOKUP(E411,'RW-&gt;SW'!$A$4:$G$44,2,TRUE),VLOOKUP(E411,'RW-&gt;SW'!$H$4:$N$44,2,TRUE)))</f>
        <v/>
      </c>
      <c r="M411" s="35" t="str">
        <f>IF(F411="","",IF($D411="m",VLOOKUP(F411,'RW-&gt;SW'!$A$4:$G$44,3,TRUE),VLOOKUP(F411,'RW-&gt;SW'!$H$4:$N$44,3,TRUE)))</f>
        <v/>
      </c>
      <c r="N411" s="35" t="str">
        <f>IF(G411="","",IF($D411="m",VLOOKUP(G411,'RW-&gt;SW'!$A$4:$G$44,4,TRUE),VLOOKUP(G411,'RW-&gt;SW'!$H$4:$N$44,4,TRUE)))</f>
        <v/>
      </c>
      <c r="O411" s="35" t="str">
        <f>IF(H411="","",IF($D411="m",VLOOKUP(H411,'RW-&gt;SW'!$A$4:$G$44,5,TRUE),VLOOKUP(H411,'RW-&gt;SW'!$H$4:$N$44,5,TRUE)))</f>
        <v/>
      </c>
      <c r="P411" s="35" t="str">
        <f>IF(I411="","",IF($D411="m",VLOOKUP(I411,'RW-&gt;SW'!$A$4:$G$44,6,TRUE),VLOOKUP(I411,'RW-&gt;SW'!$H$4:$N$44,6,TRUE)))</f>
        <v/>
      </c>
      <c r="Q411" s="36" t="str">
        <f>IF(J411="","",IF($D411="m",VLOOKUP(J411,'RW-&gt;SW'!$A$4:$G$44,7,TRUE),VLOOKUP(J411,'RW-&gt;SW'!$H$4:$N$44,7,TRUE)))</f>
        <v/>
      </c>
      <c r="R411" s="40" t="str">
        <f t="shared" si="15"/>
        <v/>
      </c>
      <c r="S411" s="36" t="str">
        <f>IF(R411="","",VLOOKUP($R411,'RW-&gt;SW'!$P$3:$Q$46,2,TRUE))</f>
        <v/>
      </c>
      <c r="T411" s="89" t="str">
        <f>IF(ISERROR('Berechnung TYP'!Q407)=TRUE,"",'Berechnung TYP'!Q407)</f>
        <v/>
      </c>
      <c r="U411" s="35" t="str">
        <f>IF(ISERROR('Berechnung TYP'!G407)=TRUE,"",'Berechnung TYP'!G407)</f>
        <v/>
      </c>
      <c r="V411" s="35" t="str">
        <f>IF(ISERROR('Berechnung TYP'!H407)=TRUE,"",'Berechnung TYP'!H407)</f>
        <v/>
      </c>
      <c r="W411" s="36" t="str">
        <f>IF(ISERROR('Berechnung TYP'!I407)=TRUE,"",'Berechnung TYP'!I407)</f>
        <v/>
      </c>
      <c r="X411" s="70"/>
    </row>
    <row r="412" spans="1:24" x14ac:dyDescent="0.25">
      <c r="A412" s="45">
        <v>404</v>
      </c>
      <c r="B412" s="40" t="str">
        <f>IF(Urliste!B409&lt;&gt;0,Urliste!B409,"")</f>
        <v/>
      </c>
      <c r="C412" s="45" t="str">
        <f t="shared" si="16"/>
        <v/>
      </c>
      <c r="D412" s="45" t="str">
        <f>IF(Urliste!C409&lt;&gt;0,Urliste!C409,"")</f>
        <v/>
      </c>
      <c r="E412" s="40" t="str">
        <f>IF(OR(D412="m",D412="w"),Urliste!$D409+Urliste!$J409+Urliste!$P409+Urliste!$V409+Urliste!$AB409+Urliste!$AH409+Urliste!$AN409+Urliste!$AT409+Urliste!$AZ409+Urliste!$BF409,"")</f>
        <v/>
      </c>
      <c r="F412" s="35" t="str">
        <f>IF(OR(D412="m",D412="w"),Urliste!$E409+Urliste!$K409+Urliste!$Q409+Urliste!$W409+Urliste!$AC409+Urliste!$AI409+Urliste!$AO409+Urliste!$AU409+Urliste!$BA409+Urliste!$BG409,"")</f>
        <v/>
      </c>
      <c r="G412" s="35" t="str">
        <f>IF(OR(D412="m",D412="w"),Urliste!$F409+Urliste!$L409+Urliste!$R409+Urliste!$X409+Urliste!$AD409+Urliste!$AJ409+Urliste!$AP409+Urliste!$AV409+Urliste!$BB409+Urliste!$BH409,"")</f>
        <v/>
      </c>
      <c r="H412" s="35" t="str">
        <f>IF(OR(D412="m",D412="w"),Urliste!$G409+Urliste!$M409+Urliste!$S409+Urliste!$Y409+Urliste!$AE409+Urliste!$AK409+Urliste!$AQ409+Urliste!$AW409+Urliste!$BC409+Urliste!$BI409,"")</f>
        <v/>
      </c>
      <c r="I412" s="35" t="str">
        <f>IF(OR(D412="m",D412="w"),Urliste!$H409+Urliste!$N409+Urliste!$T409+Urliste!$Z409+Urliste!$AF409+Urliste!$AL409+Urliste!$AR409+Urliste!$AX409+Urliste!$BD409+Urliste!$BJ409,"")</f>
        <v/>
      </c>
      <c r="J412" s="36" t="str">
        <f>IF(OR(D412="m",D412="w"),Urliste!$I409+Urliste!$O409+Urliste!$U409+Urliste!$AA409+Urliste!$AG409+Urliste!$AM409+Urliste!$AS409+Urliste!$AY409+Urliste!$BE409+Urliste!$BK409,"")</f>
        <v/>
      </c>
      <c r="K412" s="35"/>
      <c r="L412" s="40" t="str">
        <f>IF(E412="","",IF($D412="m",VLOOKUP(E412,'RW-&gt;SW'!$A$4:$G$44,2,TRUE),VLOOKUP(E412,'RW-&gt;SW'!$H$4:$N$44,2,TRUE)))</f>
        <v/>
      </c>
      <c r="M412" s="35" t="str">
        <f>IF(F412="","",IF($D412="m",VLOOKUP(F412,'RW-&gt;SW'!$A$4:$G$44,3,TRUE),VLOOKUP(F412,'RW-&gt;SW'!$H$4:$N$44,3,TRUE)))</f>
        <v/>
      </c>
      <c r="N412" s="35" t="str">
        <f>IF(G412="","",IF($D412="m",VLOOKUP(G412,'RW-&gt;SW'!$A$4:$G$44,4,TRUE),VLOOKUP(G412,'RW-&gt;SW'!$H$4:$N$44,4,TRUE)))</f>
        <v/>
      </c>
      <c r="O412" s="35" t="str">
        <f>IF(H412="","",IF($D412="m",VLOOKUP(H412,'RW-&gt;SW'!$A$4:$G$44,5,TRUE),VLOOKUP(H412,'RW-&gt;SW'!$H$4:$N$44,5,TRUE)))</f>
        <v/>
      </c>
      <c r="P412" s="35" t="str">
        <f>IF(I412="","",IF($D412="m",VLOOKUP(I412,'RW-&gt;SW'!$A$4:$G$44,6,TRUE),VLOOKUP(I412,'RW-&gt;SW'!$H$4:$N$44,6,TRUE)))</f>
        <v/>
      </c>
      <c r="Q412" s="36" t="str">
        <f>IF(J412="","",IF($D412="m",VLOOKUP(J412,'RW-&gt;SW'!$A$4:$G$44,7,TRUE),VLOOKUP(J412,'RW-&gt;SW'!$H$4:$N$44,7,TRUE)))</f>
        <v/>
      </c>
      <c r="R412" s="40" t="str">
        <f t="shared" si="15"/>
        <v/>
      </c>
      <c r="S412" s="36" t="str">
        <f>IF(R412="","",VLOOKUP($R412,'RW-&gt;SW'!$P$3:$Q$46,2,TRUE))</f>
        <v/>
      </c>
      <c r="T412" s="89" t="str">
        <f>IF(ISERROR('Berechnung TYP'!Q408)=TRUE,"",'Berechnung TYP'!Q408)</f>
        <v/>
      </c>
      <c r="U412" s="35" t="str">
        <f>IF(ISERROR('Berechnung TYP'!G408)=TRUE,"",'Berechnung TYP'!G408)</f>
        <v/>
      </c>
      <c r="V412" s="35" t="str">
        <f>IF(ISERROR('Berechnung TYP'!H408)=TRUE,"",'Berechnung TYP'!H408)</f>
        <v/>
      </c>
      <c r="W412" s="36" t="str">
        <f>IF(ISERROR('Berechnung TYP'!I408)=TRUE,"",'Berechnung TYP'!I408)</f>
        <v/>
      </c>
      <c r="X412" s="70"/>
    </row>
    <row r="413" spans="1:24" x14ac:dyDescent="0.25">
      <c r="A413" s="45">
        <v>405</v>
      </c>
      <c r="B413" s="40" t="str">
        <f>IF(Urliste!B410&lt;&gt;0,Urliste!B410,"")</f>
        <v/>
      </c>
      <c r="C413" s="45" t="str">
        <f t="shared" si="16"/>
        <v/>
      </c>
      <c r="D413" s="45" t="str">
        <f>IF(Urliste!C410&lt;&gt;0,Urliste!C410,"")</f>
        <v/>
      </c>
      <c r="E413" s="40" t="str">
        <f>IF(OR(D413="m",D413="w"),Urliste!$D410+Urliste!$J410+Urliste!$P410+Urliste!$V410+Urliste!$AB410+Urliste!$AH410+Urliste!$AN410+Urliste!$AT410+Urliste!$AZ410+Urliste!$BF410,"")</f>
        <v/>
      </c>
      <c r="F413" s="35" t="str">
        <f>IF(OR(D413="m",D413="w"),Urliste!$E410+Urliste!$K410+Urliste!$Q410+Urliste!$W410+Urliste!$AC410+Urliste!$AI410+Urliste!$AO410+Urliste!$AU410+Urliste!$BA410+Urliste!$BG410,"")</f>
        <v/>
      </c>
      <c r="G413" s="35" t="str">
        <f>IF(OR(D413="m",D413="w"),Urliste!$F410+Urliste!$L410+Urliste!$R410+Urliste!$X410+Urliste!$AD410+Urliste!$AJ410+Urliste!$AP410+Urliste!$AV410+Urliste!$BB410+Urliste!$BH410,"")</f>
        <v/>
      </c>
      <c r="H413" s="35" t="str">
        <f>IF(OR(D413="m",D413="w"),Urliste!$G410+Urliste!$M410+Urliste!$S410+Urliste!$Y410+Urliste!$AE410+Urliste!$AK410+Urliste!$AQ410+Urliste!$AW410+Urliste!$BC410+Urliste!$BI410,"")</f>
        <v/>
      </c>
      <c r="I413" s="35" t="str">
        <f>IF(OR(D413="m",D413="w"),Urliste!$H410+Urliste!$N410+Urliste!$T410+Urliste!$Z410+Urliste!$AF410+Urliste!$AL410+Urliste!$AR410+Urliste!$AX410+Urliste!$BD410+Urliste!$BJ410,"")</f>
        <v/>
      </c>
      <c r="J413" s="36" t="str">
        <f>IF(OR(D413="m",D413="w"),Urliste!$I410+Urliste!$O410+Urliste!$U410+Urliste!$AA410+Urliste!$AG410+Urliste!$AM410+Urliste!$AS410+Urliste!$AY410+Urliste!$BE410+Urliste!$BK410,"")</f>
        <v/>
      </c>
      <c r="K413" s="35"/>
      <c r="L413" s="40" t="str">
        <f>IF(E413="","",IF($D413="m",VLOOKUP(E413,'RW-&gt;SW'!$A$4:$G$44,2,TRUE),VLOOKUP(E413,'RW-&gt;SW'!$H$4:$N$44,2,TRUE)))</f>
        <v/>
      </c>
      <c r="M413" s="35" t="str">
        <f>IF(F413="","",IF($D413="m",VLOOKUP(F413,'RW-&gt;SW'!$A$4:$G$44,3,TRUE),VLOOKUP(F413,'RW-&gt;SW'!$H$4:$N$44,3,TRUE)))</f>
        <v/>
      </c>
      <c r="N413" s="35" t="str">
        <f>IF(G413="","",IF($D413="m",VLOOKUP(G413,'RW-&gt;SW'!$A$4:$G$44,4,TRUE),VLOOKUP(G413,'RW-&gt;SW'!$H$4:$N$44,4,TRUE)))</f>
        <v/>
      </c>
      <c r="O413" s="35" t="str">
        <f>IF(H413="","",IF($D413="m",VLOOKUP(H413,'RW-&gt;SW'!$A$4:$G$44,5,TRUE),VLOOKUP(H413,'RW-&gt;SW'!$H$4:$N$44,5,TRUE)))</f>
        <v/>
      </c>
      <c r="P413" s="35" t="str">
        <f>IF(I413="","",IF($D413="m",VLOOKUP(I413,'RW-&gt;SW'!$A$4:$G$44,6,TRUE),VLOOKUP(I413,'RW-&gt;SW'!$H$4:$N$44,6,TRUE)))</f>
        <v/>
      </c>
      <c r="Q413" s="36" t="str">
        <f>IF(J413="","",IF($D413="m",VLOOKUP(J413,'RW-&gt;SW'!$A$4:$G$44,7,TRUE),VLOOKUP(J413,'RW-&gt;SW'!$H$4:$N$44,7,TRUE)))</f>
        <v/>
      </c>
      <c r="R413" s="40" t="str">
        <f t="shared" si="15"/>
        <v/>
      </c>
      <c r="S413" s="36" t="str">
        <f>IF(R413="","",VLOOKUP($R413,'RW-&gt;SW'!$P$3:$Q$46,2,TRUE))</f>
        <v/>
      </c>
      <c r="T413" s="89" t="str">
        <f>IF(ISERROR('Berechnung TYP'!Q409)=TRUE,"",'Berechnung TYP'!Q409)</f>
        <v/>
      </c>
      <c r="U413" s="35" t="str">
        <f>IF(ISERROR('Berechnung TYP'!G409)=TRUE,"",'Berechnung TYP'!G409)</f>
        <v/>
      </c>
      <c r="V413" s="35" t="str">
        <f>IF(ISERROR('Berechnung TYP'!H409)=TRUE,"",'Berechnung TYP'!H409)</f>
        <v/>
      </c>
      <c r="W413" s="36" t="str">
        <f>IF(ISERROR('Berechnung TYP'!I409)=TRUE,"",'Berechnung TYP'!I409)</f>
        <v/>
      </c>
      <c r="X413" s="70"/>
    </row>
    <row r="414" spans="1:24" x14ac:dyDescent="0.25">
      <c r="A414" s="45">
        <v>406</v>
      </c>
      <c r="B414" s="40" t="str">
        <f>IF(Urliste!B411&lt;&gt;0,Urliste!B411,"")</f>
        <v/>
      </c>
      <c r="C414" s="45" t="str">
        <f t="shared" si="16"/>
        <v/>
      </c>
      <c r="D414" s="45" t="str">
        <f>IF(Urliste!C411&lt;&gt;0,Urliste!C411,"")</f>
        <v/>
      </c>
      <c r="E414" s="40" t="str">
        <f>IF(OR(D414="m",D414="w"),Urliste!$D411+Urliste!$J411+Urliste!$P411+Urliste!$V411+Urliste!$AB411+Urliste!$AH411+Urliste!$AN411+Urliste!$AT411+Urliste!$AZ411+Urliste!$BF411,"")</f>
        <v/>
      </c>
      <c r="F414" s="35" t="str">
        <f>IF(OR(D414="m",D414="w"),Urliste!$E411+Urliste!$K411+Urliste!$Q411+Urliste!$W411+Urliste!$AC411+Urliste!$AI411+Urliste!$AO411+Urliste!$AU411+Urliste!$BA411+Urliste!$BG411,"")</f>
        <v/>
      </c>
      <c r="G414" s="35" t="str">
        <f>IF(OR(D414="m",D414="w"),Urliste!$F411+Urliste!$L411+Urliste!$R411+Urliste!$X411+Urliste!$AD411+Urliste!$AJ411+Urliste!$AP411+Urliste!$AV411+Urliste!$BB411+Urliste!$BH411,"")</f>
        <v/>
      </c>
      <c r="H414" s="35" t="str">
        <f>IF(OR(D414="m",D414="w"),Urliste!$G411+Urliste!$M411+Urliste!$S411+Urliste!$Y411+Urliste!$AE411+Urliste!$AK411+Urliste!$AQ411+Urliste!$AW411+Urliste!$BC411+Urliste!$BI411,"")</f>
        <v/>
      </c>
      <c r="I414" s="35" t="str">
        <f>IF(OR(D414="m",D414="w"),Urliste!$H411+Urliste!$N411+Urliste!$T411+Urliste!$Z411+Urliste!$AF411+Urliste!$AL411+Urliste!$AR411+Urliste!$AX411+Urliste!$BD411+Urliste!$BJ411,"")</f>
        <v/>
      </c>
      <c r="J414" s="36" t="str">
        <f>IF(OR(D414="m",D414="w"),Urliste!$I411+Urliste!$O411+Urliste!$U411+Urliste!$AA411+Urliste!$AG411+Urliste!$AM411+Urliste!$AS411+Urliste!$AY411+Urliste!$BE411+Urliste!$BK411,"")</f>
        <v/>
      </c>
      <c r="K414" s="35"/>
      <c r="L414" s="40" t="str">
        <f>IF(E414="","",IF($D414="m",VLOOKUP(E414,'RW-&gt;SW'!$A$4:$G$44,2,TRUE),VLOOKUP(E414,'RW-&gt;SW'!$H$4:$N$44,2,TRUE)))</f>
        <v/>
      </c>
      <c r="M414" s="35" t="str">
        <f>IF(F414="","",IF($D414="m",VLOOKUP(F414,'RW-&gt;SW'!$A$4:$G$44,3,TRUE),VLOOKUP(F414,'RW-&gt;SW'!$H$4:$N$44,3,TRUE)))</f>
        <v/>
      </c>
      <c r="N414" s="35" t="str">
        <f>IF(G414="","",IF($D414="m",VLOOKUP(G414,'RW-&gt;SW'!$A$4:$G$44,4,TRUE),VLOOKUP(G414,'RW-&gt;SW'!$H$4:$N$44,4,TRUE)))</f>
        <v/>
      </c>
      <c r="O414" s="35" t="str">
        <f>IF(H414="","",IF($D414="m",VLOOKUP(H414,'RW-&gt;SW'!$A$4:$G$44,5,TRUE),VLOOKUP(H414,'RW-&gt;SW'!$H$4:$N$44,5,TRUE)))</f>
        <v/>
      </c>
      <c r="P414" s="35" t="str">
        <f>IF(I414="","",IF($D414="m",VLOOKUP(I414,'RW-&gt;SW'!$A$4:$G$44,6,TRUE),VLOOKUP(I414,'RW-&gt;SW'!$H$4:$N$44,6,TRUE)))</f>
        <v/>
      </c>
      <c r="Q414" s="36" t="str">
        <f>IF(J414="","",IF($D414="m",VLOOKUP(J414,'RW-&gt;SW'!$A$4:$G$44,7,TRUE),VLOOKUP(J414,'RW-&gt;SW'!$H$4:$N$44,7,TRUE)))</f>
        <v/>
      </c>
      <c r="R414" s="40" t="str">
        <f t="shared" si="15"/>
        <v/>
      </c>
      <c r="S414" s="36" t="str">
        <f>IF(R414="","",VLOOKUP($R414,'RW-&gt;SW'!$P$3:$Q$46,2,TRUE))</f>
        <v/>
      </c>
      <c r="T414" s="89" t="str">
        <f>IF(ISERROR('Berechnung TYP'!Q410)=TRUE,"",'Berechnung TYP'!Q410)</f>
        <v/>
      </c>
      <c r="U414" s="35" t="str">
        <f>IF(ISERROR('Berechnung TYP'!G410)=TRUE,"",'Berechnung TYP'!G410)</f>
        <v/>
      </c>
      <c r="V414" s="35" t="str">
        <f>IF(ISERROR('Berechnung TYP'!H410)=TRUE,"",'Berechnung TYP'!H410)</f>
        <v/>
      </c>
      <c r="W414" s="36" t="str">
        <f>IF(ISERROR('Berechnung TYP'!I410)=TRUE,"",'Berechnung TYP'!I410)</f>
        <v/>
      </c>
      <c r="X414" s="70"/>
    </row>
    <row r="415" spans="1:24" x14ac:dyDescent="0.25">
      <c r="A415" s="45">
        <v>407</v>
      </c>
      <c r="B415" s="40" t="str">
        <f>IF(Urliste!B412&lt;&gt;0,Urliste!B412,"")</f>
        <v/>
      </c>
      <c r="C415" s="45" t="str">
        <f t="shared" si="16"/>
        <v/>
      </c>
      <c r="D415" s="45" t="str">
        <f>IF(Urliste!C412&lt;&gt;0,Urliste!C412,"")</f>
        <v/>
      </c>
      <c r="E415" s="40" t="str">
        <f>IF(OR(D415="m",D415="w"),Urliste!$D412+Urliste!$J412+Urliste!$P412+Urliste!$V412+Urliste!$AB412+Urliste!$AH412+Urliste!$AN412+Urliste!$AT412+Urliste!$AZ412+Urliste!$BF412,"")</f>
        <v/>
      </c>
      <c r="F415" s="35" t="str">
        <f>IF(OR(D415="m",D415="w"),Urliste!$E412+Urliste!$K412+Urliste!$Q412+Urliste!$W412+Urliste!$AC412+Urliste!$AI412+Urliste!$AO412+Urliste!$AU412+Urliste!$BA412+Urliste!$BG412,"")</f>
        <v/>
      </c>
      <c r="G415" s="35" t="str">
        <f>IF(OR(D415="m",D415="w"),Urliste!$F412+Urliste!$L412+Urliste!$R412+Urliste!$X412+Urliste!$AD412+Urliste!$AJ412+Urliste!$AP412+Urliste!$AV412+Urliste!$BB412+Urliste!$BH412,"")</f>
        <v/>
      </c>
      <c r="H415" s="35" t="str">
        <f>IF(OR(D415="m",D415="w"),Urliste!$G412+Urliste!$M412+Urliste!$S412+Urliste!$Y412+Urliste!$AE412+Urliste!$AK412+Urliste!$AQ412+Urliste!$AW412+Urliste!$BC412+Urliste!$BI412,"")</f>
        <v/>
      </c>
      <c r="I415" s="35" t="str">
        <f>IF(OR(D415="m",D415="w"),Urliste!$H412+Urliste!$N412+Urliste!$T412+Urliste!$Z412+Urliste!$AF412+Urliste!$AL412+Urliste!$AR412+Urliste!$AX412+Urliste!$BD412+Urliste!$BJ412,"")</f>
        <v/>
      </c>
      <c r="J415" s="36" t="str">
        <f>IF(OR(D415="m",D415="w"),Urliste!$I412+Urliste!$O412+Urliste!$U412+Urliste!$AA412+Urliste!$AG412+Urliste!$AM412+Urliste!$AS412+Urliste!$AY412+Urliste!$BE412+Urliste!$BK412,"")</f>
        <v/>
      </c>
      <c r="K415" s="35"/>
      <c r="L415" s="40" t="str">
        <f>IF(E415="","",IF($D415="m",VLOOKUP(E415,'RW-&gt;SW'!$A$4:$G$44,2,TRUE),VLOOKUP(E415,'RW-&gt;SW'!$H$4:$N$44,2,TRUE)))</f>
        <v/>
      </c>
      <c r="M415" s="35" t="str">
        <f>IF(F415="","",IF($D415="m",VLOOKUP(F415,'RW-&gt;SW'!$A$4:$G$44,3,TRUE),VLOOKUP(F415,'RW-&gt;SW'!$H$4:$N$44,3,TRUE)))</f>
        <v/>
      </c>
      <c r="N415" s="35" t="str">
        <f>IF(G415="","",IF($D415="m",VLOOKUP(G415,'RW-&gt;SW'!$A$4:$G$44,4,TRUE),VLOOKUP(G415,'RW-&gt;SW'!$H$4:$N$44,4,TRUE)))</f>
        <v/>
      </c>
      <c r="O415" s="35" t="str">
        <f>IF(H415="","",IF($D415="m",VLOOKUP(H415,'RW-&gt;SW'!$A$4:$G$44,5,TRUE),VLOOKUP(H415,'RW-&gt;SW'!$H$4:$N$44,5,TRUE)))</f>
        <v/>
      </c>
      <c r="P415" s="35" t="str">
        <f>IF(I415="","",IF($D415="m",VLOOKUP(I415,'RW-&gt;SW'!$A$4:$G$44,6,TRUE),VLOOKUP(I415,'RW-&gt;SW'!$H$4:$N$44,6,TRUE)))</f>
        <v/>
      </c>
      <c r="Q415" s="36" t="str">
        <f>IF(J415="","",IF($D415="m",VLOOKUP(J415,'RW-&gt;SW'!$A$4:$G$44,7,TRUE),VLOOKUP(J415,'RW-&gt;SW'!$H$4:$N$44,7,TRUE)))</f>
        <v/>
      </c>
      <c r="R415" s="40" t="str">
        <f t="shared" si="15"/>
        <v/>
      </c>
      <c r="S415" s="36" t="str">
        <f>IF(R415="","",VLOOKUP($R415,'RW-&gt;SW'!$P$3:$Q$46,2,TRUE))</f>
        <v/>
      </c>
      <c r="T415" s="89" t="str">
        <f>IF(ISERROR('Berechnung TYP'!Q411)=TRUE,"",'Berechnung TYP'!Q411)</f>
        <v/>
      </c>
      <c r="U415" s="35" t="str">
        <f>IF(ISERROR('Berechnung TYP'!G411)=TRUE,"",'Berechnung TYP'!G411)</f>
        <v/>
      </c>
      <c r="V415" s="35" t="str">
        <f>IF(ISERROR('Berechnung TYP'!H411)=TRUE,"",'Berechnung TYP'!H411)</f>
        <v/>
      </c>
      <c r="W415" s="36" t="str">
        <f>IF(ISERROR('Berechnung TYP'!I411)=TRUE,"",'Berechnung TYP'!I411)</f>
        <v/>
      </c>
      <c r="X415" s="70"/>
    </row>
    <row r="416" spans="1:24" x14ac:dyDescent="0.25">
      <c r="A416" s="45">
        <v>408</v>
      </c>
      <c r="B416" s="40" t="str">
        <f>IF(Urliste!B413&lt;&gt;0,Urliste!B413,"")</f>
        <v/>
      </c>
      <c r="C416" s="45" t="str">
        <f t="shared" si="16"/>
        <v/>
      </c>
      <c r="D416" s="45" t="str">
        <f>IF(Urliste!C413&lt;&gt;0,Urliste!C413,"")</f>
        <v/>
      </c>
      <c r="E416" s="40" t="str">
        <f>IF(OR(D416="m",D416="w"),Urliste!$D413+Urliste!$J413+Urliste!$P413+Urliste!$V413+Urliste!$AB413+Urliste!$AH413+Urliste!$AN413+Urliste!$AT413+Urliste!$AZ413+Urliste!$BF413,"")</f>
        <v/>
      </c>
      <c r="F416" s="35" t="str">
        <f>IF(OR(D416="m",D416="w"),Urliste!$E413+Urliste!$K413+Urliste!$Q413+Urliste!$W413+Urliste!$AC413+Urliste!$AI413+Urliste!$AO413+Urliste!$AU413+Urliste!$BA413+Urliste!$BG413,"")</f>
        <v/>
      </c>
      <c r="G416" s="35" t="str">
        <f>IF(OR(D416="m",D416="w"),Urliste!$F413+Urliste!$L413+Urliste!$R413+Urliste!$X413+Urliste!$AD413+Urliste!$AJ413+Urliste!$AP413+Urliste!$AV413+Urliste!$BB413+Urliste!$BH413,"")</f>
        <v/>
      </c>
      <c r="H416" s="35" t="str">
        <f>IF(OR(D416="m",D416="w"),Urliste!$G413+Urliste!$M413+Urliste!$S413+Urliste!$Y413+Urliste!$AE413+Urliste!$AK413+Urliste!$AQ413+Urliste!$AW413+Urliste!$BC413+Urliste!$BI413,"")</f>
        <v/>
      </c>
      <c r="I416" s="35" t="str">
        <f>IF(OR(D416="m",D416="w"),Urliste!$H413+Urliste!$N413+Urliste!$T413+Urliste!$Z413+Urliste!$AF413+Urliste!$AL413+Urliste!$AR413+Urliste!$AX413+Urliste!$BD413+Urliste!$BJ413,"")</f>
        <v/>
      </c>
      <c r="J416" s="36" t="str">
        <f>IF(OR(D416="m",D416="w"),Urliste!$I413+Urliste!$O413+Urliste!$U413+Urliste!$AA413+Urliste!$AG413+Urliste!$AM413+Urliste!$AS413+Urliste!$AY413+Urliste!$BE413+Urliste!$BK413,"")</f>
        <v/>
      </c>
      <c r="K416" s="35"/>
      <c r="L416" s="40" t="str">
        <f>IF(E416="","",IF($D416="m",VLOOKUP(E416,'RW-&gt;SW'!$A$4:$G$44,2,TRUE),VLOOKUP(E416,'RW-&gt;SW'!$H$4:$N$44,2,TRUE)))</f>
        <v/>
      </c>
      <c r="M416" s="35" t="str">
        <f>IF(F416="","",IF($D416="m",VLOOKUP(F416,'RW-&gt;SW'!$A$4:$G$44,3,TRUE),VLOOKUP(F416,'RW-&gt;SW'!$H$4:$N$44,3,TRUE)))</f>
        <v/>
      </c>
      <c r="N416" s="35" t="str">
        <f>IF(G416="","",IF($D416="m",VLOOKUP(G416,'RW-&gt;SW'!$A$4:$G$44,4,TRUE),VLOOKUP(G416,'RW-&gt;SW'!$H$4:$N$44,4,TRUE)))</f>
        <v/>
      </c>
      <c r="O416" s="35" t="str">
        <f>IF(H416="","",IF($D416="m",VLOOKUP(H416,'RW-&gt;SW'!$A$4:$G$44,5,TRUE),VLOOKUP(H416,'RW-&gt;SW'!$H$4:$N$44,5,TRUE)))</f>
        <v/>
      </c>
      <c r="P416" s="35" t="str">
        <f>IF(I416="","",IF($D416="m",VLOOKUP(I416,'RW-&gt;SW'!$A$4:$G$44,6,TRUE),VLOOKUP(I416,'RW-&gt;SW'!$H$4:$N$44,6,TRUE)))</f>
        <v/>
      </c>
      <c r="Q416" s="36" t="str">
        <f>IF(J416="","",IF($D416="m",VLOOKUP(J416,'RW-&gt;SW'!$A$4:$G$44,7,TRUE),VLOOKUP(J416,'RW-&gt;SW'!$H$4:$N$44,7,TRUE)))</f>
        <v/>
      </c>
      <c r="R416" s="40" t="str">
        <f t="shared" si="15"/>
        <v/>
      </c>
      <c r="S416" s="36" t="str">
        <f>IF(R416="","",VLOOKUP($R416,'RW-&gt;SW'!$P$3:$Q$46,2,TRUE))</f>
        <v/>
      </c>
      <c r="T416" s="89" t="str">
        <f>IF(ISERROR('Berechnung TYP'!Q412)=TRUE,"",'Berechnung TYP'!Q412)</f>
        <v/>
      </c>
      <c r="U416" s="35" t="str">
        <f>IF(ISERROR('Berechnung TYP'!G412)=TRUE,"",'Berechnung TYP'!G412)</f>
        <v/>
      </c>
      <c r="V416" s="35" t="str">
        <f>IF(ISERROR('Berechnung TYP'!H412)=TRUE,"",'Berechnung TYP'!H412)</f>
        <v/>
      </c>
      <c r="W416" s="36" t="str">
        <f>IF(ISERROR('Berechnung TYP'!I412)=TRUE,"",'Berechnung TYP'!I412)</f>
        <v/>
      </c>
      <c r="X416" s="70"/>
    </row>
    <row r="417" spans="1:24" x14ac:dyDescent="0.25">
      <c r="A417" s="45">
        <v>409</v>
      </c>
      <c r="B417" s="40" t="str">
        <f>IF(Urliste!B414&lt;&gt;0,Urliste!B414,"")</f>
        <v/>
      </c>
      <c r="C417" s="45" t="str">
        <f t="shared" si="16"/>
        <v/>
      </c>
      <c r="D417" s="45" t="str">
        <f>IF(Urliste!C414&lt;&gt;0,Urliste!C414,"")</f>
        <v/>
      </c>
      <c r="E417" s="40" t="str">
        <f>IF(OR(D417="m",D417="w"),Urliste!$D414+Urliste!$J414+Urliste!$P414+Urliste!$V414+Urliste!$AB414+Urliste!$AH414+Urliste!$AN414+Urliste!$AT414+Urliste!$AZ414+Urliste!$BF414,"")</f>
        <v/>
      </c>
      <c r="F417" s="35" t="str">
        <f>IF(OR(D417="m",D417="w"),Urliste!$E414+Urliste!$K414+Urliste!$Q414+Urliste!$W414+Urliste!$AC414+Urliste!$AI414+Urliste!$AO414+Urliste!$AU414+Urliste!$BA414+Urliste!$BG414,"")</f>
        <v/>
      </c>
      <c r="G417" s="35" t="str">
        <f>IF(OR(D417="m",D417="w"),Urliste!$F414+Urliste!$L414+Urliste!$R414+Urliste!$X414+Urliste!$AD414+Urliste!$AJ414+Urliste!$AP414+Urliste!$AV414+Urliste!$BB414+Urliste!$BH414,"")</f>
        <v/>
      </c>
      <c r="H417" s="35" t="str">
        <f>IF(OR(D417="m",D417="w"),Urliste!$G414+Urliste!$M414+Urliste!$S414+Urliste!$Y414+Urliste!$AE414+Urliste!$AK414+Urliste!$AQ414+Urliste!$AW414+Urliste!$BC414+Urliste!$BI414,"")</f>
        <v/>
      </c>
      <c r="I417" s="35" t="str">
        <f>IF(OR(D417="m",D417="w"),Urliste!$H414+Urliste!$N414+Urliste!$T414+Urliste!$Z414+Urliste!$AF414+Urliste!$AL414+Urliste!$AR414+Urliste!$AX414+Urliste!$BD414+Urliste!$BJ414,"")</f>
        <v/>
      </c>
      <c r="J417" s="36" t="str">
        <f>IF(OR(D417="m",D417="w"),Urliste!$I414+Urliste!$O414+Urliste!$U414+Urliste!$AA414+Urliste!$AG414+Urliste!$AM414+Urliste!$AS414+Urliste!$AY414+Urliste!$BE414+Urliste!$BK414,"")</f>
        <v/>
      </c>
      <c r="K417" s="35"/>
      <c r="L417" s="40" t="str">
        <f>IF(E417="","",IF($D417="m",VLOOKUP(E417,'RW-&gt;SW'!$A$4:$G$44,2,TRUE),VLOOKUP(E417,'RW-&gt;SW'!$H$4:$N$44,2,TRUE)))</f>
        <v/>
      </c>
      <c r="M417" s="35" t="str">
        <f>IF(F417="","",IF($D417="m",VLOOKUP(F417,'RW-&gt;SW'!$A$4:$G$44,3,TRUE),VLOOKUP(F417,'RW-&gt;SW'!$H$4:$N$44,3,TRUE)))</f>
        <v/>
      </c>
      <c r="N417" s="35" t="str">
        <f>IF(G417="","",IF($D417="m",VLOOKUP(G417,'RW-&gt;SW'!$A$4:$G$44,4,TRUE),VLOOKUP(G417,'RW-&gt;SW'!$H$4:$N$44,4,TRUE)))</f>
        <v/>
      </c>
      <c r="O417" s="35" t="str">
        <f>IF(H417="","",IF($D417="m",VLOOKUP(H417,'RW-&gt;SW'!$A$4:$G$44,5,TRUE),VLOOKUP(H417,'RW-&gt;SW'!$H$4:$N$44,5,TRUE)))</f>
        <v/>
      </c>
      <c r="P417" s="35" t="str">
        <f>IF(I417="","",IF($D417="m",VLOOKUP(I417,'RW-&gt;SW'!$A$4:$G$44,6,TRUE),VLOOKUP(I417,'RW-&gt;SW'!$H$4:$N$44,6,TRUE)))</f>
        <v/>
      </c>
      <c r="Q417" s="36" t="str">
        <f>IF(J417="","",IF($D417="m",VLOOKUP(J417,'RW-&gt;SW'!$A$4:$G$44,7,TRUE),VLOOKUP(J417,'RW-&gt;SW'!$H$4:$N$44,7,TRUE)))</f>
        <v/>
      </c>
      <c r="R417" s="40" t="str">
        <f t="shared" si="15"/>
        <v/>
      </c>
      <c r="S417" s="36" t="str">
        <f>IF(R417="","",VLOOKUP($R417,'RW-&gt;SW'!$P$3:$Q$46,2,TRUE))</f>
        <v/>
      </c>
      <c r="T417" s="89" t="str">
        <f>IF(ISERROR('Berechnung TYP'!Q413)=TRUE,"",'Berechnung TYP'!Q413)</f>
        <v/>
      </c>
      <c r="U417" s="35" t="str">
        <f>IF(ISERROR('Berechnung TYP'!G413)=TRUE,"",'Berechnung TYP'!G413)</f>
        <v/>
      </c>
      <c r="V417" s="35" t="str">
        <f>IF(ISERROR('Berechnung TYP'!H413)=TRUE,"",'Berechnung TYP'!H413)</f>
        <v/>
      </c>
      <c r="W417" s="36" t="str">
        <f>IF(ISERROR('Berechnung TYP'!I413)=TRUE,"",'Berechnung TYP'!I413)</f>
        <v/>
      </c>
      <c r="X417" s="70"/>
    </row>
    <row r="418" spans="1:24" x14ac:dyDescent="0.25">
      <c r="A418" s="45">
        <v>410</v>
      </c>
      <c r="B418" s="40" t="str">
        <f>IF(Urliste!B415&lt;&gt;0,Urliste!B415,"")</f>
        <v/>
      </c>
      <c r="C418" s="45" t="str">
        <f t="shared" si="16"/>
        <v/>
      </c>
      <c r="D418" s="45" t="str">
        <f>IF(Urliste!C415&lt;&gt;0,Urliste!C415,"")</f>
        <v/>
      </c>
      <c r="E418" s="40" t="str">
        <f>IF(OR(D418="m",D418="w"),Urliste!$D415+Urliste!$J415+Urliste!$P415+Urliste!$V415+Urliste!$AB415+Urliste!$AH415+Urliste!$AN415+Urliste!$AT415+Urliste!$AZ415+Urliste!$BF415,"")</f>
        <v/>
      </c>
      <c r="F418" s="35" t="str">
        <f>IF(OR(D418="m",D418="w"),Urliste!$E415+Urliste!$K415+Urliste!$Q415+Urliste!$W415+Urliste!$AC415+Urliste!$AI415+Urliste!$AO415+Urliste!$AU415+Urliste!$BA415+Urliste!$BG415,"")</f>
        <v/>
      </c>
      <c r="G418" s="35" t="str">
        <f>IF(OR(D418="m",D418="w"),Urliste!$F415+Urliste!$L415+Urliste!$R415+Urliste!$X415+Urliste!$AD415+Urliste!$AJ415+Urliste!$AP415+Urliste!$AV415+Urliste!$BB415+Urliste!$BH415,"")</f>
        <v/>
      </c>
      <c r="H418" s="35" t="str">
        <f>IF(OR(D418="m",D418="w"),Urliste!$G415+Urliste!$M415+Urliste!$S415+Urliste!$Y415+Urliste!$AE415+Urliste!$AK415+Urliste!$AQ415+Urliste!$AW415+Urliste!$BC415+Urliste!$BI415,"")</f>
        <v/>
      </c>
      <c r="I418" s="35" t="str">
        <f>IF(OR(D418="m",D418="w"),Urliste!$H415+Urliste!$N415+Urliste!$T415+Urliste!$Z415+Urliste!$AF415+Urliste!$AL415+Urliste!$AR415+Urliste!$AX415+Urliste!$BD415+Urliste!$BJ415,"")</f>
        <v/>
      </c>
      <c r="J418" s="36" t="str">
        <f>IF(OR(D418="m",D418="w"),Urliste!$I415+Urliste!$O415+Urliste!$U415+Urliste!$AA415+Urliste!$AG415+Urliste!$AM415+Urliste!$AS415+Urliste!$AY415+Urliste!$BE415+Urliste!$BK415,"")</f>
        <v/>
      </c>
      <c r="K418" s="35"/>
      <c r="L418" s="40" t="str">
        <f>IF(E418="","",IF($D418="m",VLOOKUP(E418,'RW-&gt;SW'!$A$4:$G$44,2,TRUE),VLOOKUP(E418,'RW-&gt;SW'!$H$4:$N$44,2,TRUE)))</f>
        <v/>
      </c>
      <c r="M418" s="35" t="str">
        <f>IF(F418="","",IF($D418="m",VLOOKUP(F418,'RW-&gt;SW'!$A$4:$G$44,3,TRUE),VLOOKUP(F418,'RW-&gt;SW'!$H$4:$N$44,3,TRUE)))</f>
        <v/>
      </c>
      <c r="N418" s="35" t="str">
        <f>IF(G418="","",IF($D418="m",VLOOKUP(G418,'RW-&gt;SW'!$A$4:$G$44,4,TRUE),VLOOKUP(G418,'RW-&gt;SW'!$H$4:$N$44,4,TRUE)))</f>
        <v/>
      </c>
      <c r="O418" s="35" t="str">
        <f>IF(H418="","",IF($D418="m",VLOOKUP(H418,'RW-&gt;SW'!$A$4:$G$44,5,TRUE),VLOOKUP(H418,'RW-&gt;SW'!$H$4:$N$44,5,TRUE)))</f>
        <v/>
      </c>
      <c r="P418" s="35" t="str">
        <f>IF(I418="","",IF($D418="m",VLOOKUP(I418,'RW-&gt;SW'!$A$4:$G$44,6,TRUE),VLOOKUP(I418,'RW-&gt;SW'!$H$4:$N$44,6,TRUE)))</f>
        <v/>
      </c>
      <c r="Q418" s="36" t="str">
        <f>IF(J418="","",IF($D418="m",VLOOKUP(J418,'RW-&gt;SW'!$A$4:$G$44,7,TRUE),VLOOKUP(J418,'RW-&gt;SW'!$H$4:$N$44,7,TRUE)))</f>
        <v/>
      </c>
      <c r="R418" s="40" t="str">
        <f t="shared" si="15"/>
        <v/>
      </c>
      <c r="S418" s="36" t="str">
        <f>IF(R418="","",VLOOKUP($R418,'RW-&gt;SW'!$P$3:$Q$46,2,TRUE))</f>
        <v/>
      </c>
      <c r="T418" s="89" t="str">
        <f>IF(ISERROR('Berechnung TYP'!Q414)=TRUE,"",'Berechnung TYP'!Q414)</f>
        <v/>
      </c>
      <c r="U418" s="35" t="str">
        <f>IF(ISERROR('Berechnung TYP'!G414)=TRUE,"",'Berechnung TYP'!G414)</f>
        <v/>
      </c>
      <c r="V418" s="35" t="str">
        <f>IF(ISERROR('Berechnung TYP'!H414)=TRUE,"",'Berechnung TYP'!H414)</f>
        <v/>
      </c>
      <c r="W418" s="36" t="str">
        <f>IF(ISERROR('Berechnung TYP'!I414)=TRUE,"",'Berechnung TYP'!I414)</f>
        <v/>
      </c>
      <c r="X418" s="70"/>
    </row>
    <row r="419" spans="1:24" x14ac:dyDescent="0.25">
      <c r="A419" s="45">
        <v>411</v>
      </c>
      <c r="B419" s="40" t="str">
        <f>IF(Urliste!B416&lt;&gt;0,Urliste!B416,"")</f>
        <v/>
      </c>
      <c r="C419" s="45" t="str">
        <f t="shared" si="16"/>
        <v/>
      </c>
      <c r="D419" s="45" t="str">
        <f>IF(Urliste!C416&lt;&gt;0,Urliste!C416,"")</f>
        <v/>
      </c>
      <c r="E419" s="40" t="str">
        <f>IF(OR(D419="m",D419="w"),Urliste!$D416+Urliste!$J416+Urliste!$P416+Urliste!$V416+Urliste!$AB416+Urliste!$AH416+Urliste!$AN416+Urliste!$AT416+Urliste!$AZ416+Urliste!$BF416,"")</f>
        <v/>
      </c>
      <c r="F419" s="35" t="str">
        <f>IF(OR(D419="m",D419="w"),Urliste!$E416+Urliste!$K416+Urliste!$Q416+Urliste!$W416+Urliste!$AC416+Urliste!$AI416+Urliste!$AO416+Urliste!$AU416+Urliste!$BA416+Urliste!$BG416,"")</f>
        <v/>
      </c>
      <c r="G419" s="35" t="str">
        <f>IF(OR(D419="m",D419="w"),Urliste!$F416+Urliste!$L416+Urliste!$R416+Urliste!$X416+Urliste!$AD416+Urliste!$AJ416+Urliste!$AP416+Urliste!$AV416+Urliste!$BB416+Urliste!$BH416,"")</f>
        <v/>
      </c>
      <c r="H419" s="35" t="str">
        <f>IF(OR(D419="m",D419="w"),Urliste!$G416+Urliste!$M416+Urliste!$S416+Urliste!$Y416+Urliste!$AE416+Urliste!$AK416+Urliste!$AQ416+Urliste!$AW416+Urliste!$BC416+Urliste!$BI416,"")</f>
        <v/>
      </c>
      <c r="I419" s="35" t="str">
        <f>IF(OR(D419="m",D419="w"),Urliste!$H416+Urliste!$N416+Urliste!$T416+Urliste!$Z416+Urliste!$AF416+Urliste!$AL416+Urliste!$AR416+Urliste!$AX416+Urliste!$BD416+Urliste!$BJ416,"")</f>
        <v/>
      </c>
      <c r="J419" s="36" t="str">
        <f>IF(OR(D419="m",D419="w"),Urliste!$I416+Urliste!$O416+Urliste!$U416+Urliste!$AA416+Urliste!$AG416+Urliste!$AM416+Urliste!$AS416+Urliste!$AY416+Urliste!$BE416+Urliste!$BK416,"")</f>
        <v/>
      </c>
      <c r="K419" s="35"/>
      <c r="L419" s="40" t="str">
        <f>IF(E419="","",IF($D419="m",VLOOKUP(E419,'RW-&gt;SW'!$A$4:$G$44,2,TRUE),VLOOKUP(E419,'RW-&gt;SW'!$H$4:$N$44,2,TRUE)))</f>
        <v/>
      </c>
      <c r="M419" s="35" t="str">
        <f>IF(F419="","",IF($D419="m",VLOOKUP(F419,'RW-&gt;SW'!$A$4:$G$44,3,TRUE),VLOOKUP(F419,'RW-&gt;SW'!$H$4:$N$44,3,TRUE)))</f>
        <v/>
      </c>
      <c r="N419" s="35" t="str">
        <f>IF(G419="","",IF($D419="m",VLOOKUP(G419,'RW-&gt;SW'!$A$4:$G$44,4,TRUE),VLOOKUP(G419,'RW-&gt;SW'!$H$4:$N$44,4,TRUE)))</f>
        <v/>
      </c>
      <c r="O419" s="35" t="str">
        <f>IF(H419="","",IF($D419="m",VLOOKUP(H419,'RW-&gt;SW'!$A$4:$G$44,5,TRUE),VLOOKUP(H419,'RW-&gt;SW'!$H$4:$N$44,5,TRUE)))</f>
        <v/>
      </c>
      <c r="P419" s="35" t="str">
        <f>IF(I419="","",IF($D419="m",VLOOKUP(I419,'RW-&gt;SW'!$A$4:$G$44,6,TRUE),VLOOKUP(I419,'RW-&gt;SW'!$H$4:$N$44,6,TRUE)))</f>
        <v/>
      </c>
      <c r="Q419" s="36" t="str">
        <f>IF(J419="","",IF($D419="m",VLOOKUP(J419,'RW-&gt;SW'!$A$4:$G$44,7,TRUE),VLOOKUP(J419,'RW-&gt;SW'!$H$4:$N$44,7,TRUE)))</f>
        <v/>
      </c>
      <c r="R419" s="40" t="str">
        <f t="shared" si="15"/>
        <v/>
      </c>
      <c r="S419" s="36" t="str">
        <f>IF(R419="","",VLOOKUP($R419,'RW-&gt;SW'!$P$3:$Q$46,2,TRUE))</f>
        <v/>
      </c>
      <c r="T419" s="89" t="str">
        <f>IF(ISERROR('Berechnung TYP'!Q415)=TRUE,"",'Berechnung TYP'!Q415)</f>
        <v/>
      </c>
      <c r="U419" s="35" t="str">
        <f>IF(ISERROR('Berechnung TYP'!G415)=TRUE,"",'Berechnung TYP'!G415)</f>
        <v/>
      </c>
      <c r="V419" s="35" t="str">
        <f>IF(ISERROR('Berechnung TYP'!H415)=TRUE,"",'Berechnung TYP'!H415)</f>
        <v/>
      </c>
      <c r="W419" s="36" t="str">
        <f>IF(ISERROR('Berechnung TYP'!I415)=TRUE,"",'Berechnung TYP'!I415)</f>
        <v/>
      </c>
      <c r="X419" s="70"/>
    </row>
    <row r="420" spans="1:24" x14ac:dyDescent="0.25">
      <c r="A420" s="45">
        <v>412</v>
      </c>
      <c r="B420" s="40" t="str">
        <f>IF(Urliste!B417&lt;&gt;0,Urliste!B417,"")</f>
        <v/>
      </c>
      <c r="C420" s="45" t="str">
        <f t="shared" si="16"/>
        <v/>
      </c>
      <c r="D420" s="45" t="str">
        <f>IF(Urliste!C417&lt;&gt;0,Urliste!C417,"")</f>
        <v/>
      </c>
      <c r="E420" s="40" t="str">
        <f>IF(OR(D420="m",D420="w"),Urliste!$D417+Urliste!$J417+Urliste!$P417+Urliste!$V417+Urliste!$AB417+Urliste!$AH417+Urliste!$AN417+Urliste!$AT417+Urliste!$AZ417+Urliste!$BF417,"")</f>
        <v/>
      </c>
      <c r="F420" s="35" t="str">
        <f>IF(OR(D420="m",D420="w"),Urliste!$E417+Urliste!$K417+Urliste!$Q417+Urliste!$W417+Urliste!$AC417+Urliste!$AI417+Urliste!$AO417+Urliste!$AU417+Urliste!$BA417+Urliste!$BG417,"")</f>
        <v/>
      </c>
      <c r="G420" s="35" t="str">
        <f>IF(OR(D420="m",D420="w"),Urliste!$F417+Urliste!$L417+Urliste!$R417+Urliste!$X417+Urliste!$AD417+Urliste!$AJ417+Urliste!$AP417+Urliste!$AV417+Urliste!$BB417+Urliste!$BH417,"")</f>
        <v/>
      </c>
      <c r="H420" s="35" t="str">
        <f>IF(OR(D420="m",D420="w"),Urliste!$G417+Urliste!$M417+Urliste!$S417+Urliste!$Y417+Urliste!$AE417+Urliste!$AK417+Urliste!$AQ417+Urliste!$AW417+Urliste!$BC417+Urliste!$BI417,"")</f>
        <v/>
      </c>
      <c r="I420" s="35" t="str">
        <f>IF(OR(D420="m",D420="w"),Urliste!$H417+Urliste!$N417+Urliste!$T417+Urliste!$Z417+Urliste!$AF417+Urliste!$AL417+Urliste!$AR417+Urliste!$AX417+Urliste!$BD417+Urliste!$BJ417,"")</f>
        <v/>
      </c>
      <c r="J420" s="36" t="str">
        <f>IF(OR(D420="m",D420="w"),Urliste!$I417+Urliste!$O417+Urliste!$U417+Urliste!$AA417+Urliste!$AG417+Urliste!$AM417+Urliste!$AS417+Urliste!$AY417+Urliste!$BE417+Urliste!$BK417,"")</f>
        <v/>
      </c>
      <c r="K420" s="35"/>
      <c r="L420" s="40" t="str">
        <f>IF(E420="","",IF($D420="m",VLOOKUP(E420,'RW-&gt;SW'!$A$4:$G$44,2,TRUE),VLOOKUP(E420,'RW-&gt;SW'!$H$4:$N$44,2,TRUE)))</f>
        <v/>
      </c>
      <c r="M420" s="35" t="str">
        <f>IF(F420="","",IF($D420="m",VLOOKUP(F420,'RW-&gt;SW'!$A$4:$G$44,3,TRUE),VLOOKUP(F420,'RW-&gt;SW'!$H$4:$N$44,3,TRUE)))</f>
        <v/>
      </c>
      <c r="N420" s="35" t="str">
        <f>IF(G420="","",IF($D420="m",VLOOKUP(G420,'RW-&gt;SW'!$A$4:$G$44,4,TRUE),VLOOKUP(G420,'RW-&gt;SW'!$H$4:$N$44,4,TRUE)))</f>
        <v/>
      </c>
      <c r="O420" s="35" t="str">
        <f>IF(H420="","",IF($D420="m",VLOOKUP(H420,'RW-&gt;SW'!$A$4:$G$44,5,TRUE),VLOOKUP(H420,'RW-&gt;SW'!$H$4:$N$44,5,TRUE)))</f>
        <v/>
      </c>
      <c r="P420" s="35" t="str">
        <f>IF(I420="","",IF($D420="m",VLOOKUP(I420,'RW-&gt;SW'!$A$4:$G$44,6,TRUE),VLOOKUP(I420,'RW-&gt;SW'!$H$4:$N$44,6,TRUE)))</f>
        <v/>
      </c>
      <c r="Q420" s="36" t="str">
        <f>IF(J420="","",IF($D420="m",VLOOKUP(J420,'RW-&gt;SW'!$A$4:$G$44,7,TRUE),VLOOKUP(J420,'RW-&gt;SW'!$H$4:$N$44,7,TRUE)))</f>
        <v/>
      </c>
      <c r="R420" s="40" t="str">
        <f t="shared" si="15"/>
        <v/>
      </c>
      <c r="S420" s="36" t="str">
        <f>IF(R420="","",VLOOKUP($R420,'RW-&gt;SW'!$P$3:$Q$46,2,TRUE))</f>
        <v/>
      </c>
      <c r="T420" s="89" t="str">
        <f>IF(ISERROR('Berechnung TYP'!Q416)=TRUE,"",'Berechnung TYP'!Q416)</f>
        <v/>
      </c>
      <c r="U420" s="35" t="str">
        <f>IF(ISERROR('Berechnung TYP'!G416)=TRUE,"",'Berechnung TYP'!G416)</f>
        <v/>
      </c>
      <c r="V420" s="35" t="str">
        <f>IF(ISERROR('Berechnung TYP'!H416)=TRUE,"",'Berechnung TYP'!H416)</f>
        <v/>
      </c>
      <c r="W420" s="36" t="str">
        <f>IF(ISERROR('Berechnung TYP'!I416)=TRUE,"",'Berechnung TYP'!I416)</f>
        <v/>
      </c>
      <c r="X420" s="70"/>
    </row>
    <row r="421" spans="1:24" x14ac:dyDescent="0.25">
      <c r="A421" s="45">
        <v>413</v>
      </c>
      <c r="B421" s="40" t="str">
        <f>IF(Urliste!B418&lt;&gt;0,Urliste!B418,"")</f>
        <v/>
      </c>
      <c r="C421" s="45" t="str">
        <f t="shared" si="16"/>
        <v/>
      </c>
      <c r="D421" s="45" t="str">
        <f>IF(Urliste!C418&lt;&gt;0,Urliste!C418,"")</f>
        <v/>
      </c>
      <c r="E421" s="40" t="str">
        <f>IF(OR(D421="m",D421="w"),Urliste!$D418+Urliste!$J418+Urliste!$P418+Urliste!$V418+Urliste!$AB418+Urliste!$AH418+Urliste!$AN418+Urliste!$AT418+Urliste!$AZ418+Urliste!$BF418,"")</f>
        <v/>
      </c>
      <c r="F421" s="35" t="str">
        <f>IF(OR(D421="m",D421="w"),Urliste!$E418+Urliste!$K418+Urliste!$Q418+Urliste!$W418+Urliste!$AC418+Urliste!$AI418+Urliste!$AO418+Urliste!$AU418+Urliste!$BA418+Urliste!$BG418,"")</f>
        <v/>
      </c>
      <c r="G421" s="35" t="str">
        <f>IF(OR(D421="m",D421="w"),Urliste!$F418+Urliste!$L418+Urliste!$R418+Urliste!$X418+Urliste!$AD418+Urliste!$AJ418+Urliste!$AP418+Urliste!$AV418+Urliste!$BB418+Urliste!$BH418,"")</f>
        <v/>
      </c>
      <c r="H421" s="35" t="str">
        <f>IF(OR(D421="m",D421="w"),Urliste!$G418+Urliste!$M418+Urliste!$S418+Urliste!$Y418+Urliste!$AE418+Urliste!$AK418+Urliste!$AQ418+Urliste!$AW418+Urliste!$BC418+Urliste!$BI418,"")</f>
        <v/>
      </c>
      <c r="I421" s="35" t="str">
        <f>IF(OR(D421="m",D421="w"),Urliste!$H418+Urliste!$N418+Urliste!$T418+Urliste!$Z418+Urliste!$AF418+Urliste!$AL418+Urliste!$AR418+Urliste!$AX418+Urliste!$BD418+Urliste!$BJ418,"")</f>
        <v/>
      </c>
      <c r="J421" s="36" t="str">
        <f>IF(OR(D421="m",D421="w"),Urliste!$I418+Urliste!$O418+Urliste!$U418+Urliste!$AA418+Urliste!$AG418+Urliste!$AM418+Urliste!$AS418+Urliste!$AY418+Urliste!$BE418+Urliste!$BK418,"")</f>
        <v/>
      </c>
      <c r="K421" s="35"/>
      <c r="L421" s="40" t="str">
        <f>IF(E421="","",IF($D421="m",VLOOKUP(E421,'RW-&gt;SW'!$A$4:$G$44,2,TRUE),VLOOKUP(E421,'RW-&gt;SW'!$H$4:$N$44,2,TRUE)))</f>
        <v/>
      </c>
      <c r="M421" s="35" t="str">
        <f>IF(F421="","",IF($D421="m",VLOOKUP(F421,'RW-&gt;SW'!$A$4:$G$44,3,TRUE),VLOOKUP(F421,'RW-&gt;SW'!$H$4:$N$44,3,TRUE)))</f>
        <v/>
      </c>
      <c r="N421" s="35" t="str">
        <f>IF(G421="","",IF($D421="m",VLOOKUP(G421,'RW-&gt;SW'!$A$4:$G$44,4,TRUE),VLOOKUP(G421,'RW-&gt;SW'!$H$4:$N$44,4,TRUE)))</f>
        <v/>
      </c>
      <c r="O421" s="35" t="str">
        <f>IF(H421="","",IF($D421="m",VLOOKUP(H421,'RW-&gt;SW'!$A$4:$G$44,5,TRUE),VLOOKUP(H421,'RW-&gt;SW'!$H$4:$N$44,5,TRUE)))</f>
        <v/>
      </c>
      <c r="P421" s="35" t="str">
        <f>IF(I421="","",IF($D421="m",VLOOKUP(I421,'RW-&gt;SW'!$A$4:$G$44,6,TRUE),VLOOKUP(I421,'RW-&gt;SW'!$H$4:$N$44,6,TRUE)))</f>
        <v/>
      </c>
      <c r="Q421" s="36" t="str">
        <f>IF(J421="","",IF($D421="m",VLOOKUP(J421,'RW-&gt;SW'!$A$4:$G$44,7,TRUE),VLOOKUP(J421,'RW-&gt;SW'!$H$4:$N$44,7,TRUE)))</f>
        <v/>
      </c>
      <c r="R421" s="40" t="str">
        <f t="shared" si="15"/>
        <v/>
      </c>
      <c r="S421" s="36" t="str">
        <f>IF(R421="","",VLOOKUP($R421,'RW-&gt;SW'!$P$3:$Q$46,2,TRUE))</f>
        <v/>
      </c>
      <c r="T421" s="89" t="str">
        <f>IF(ISERROR('Berechnung TYP'!Q417)=TRUE,"",'Berechnung TYP'!Q417)</f>
        <v/>
      </c>
      <c r="U421" s="35" t="str">
        <f>IF(ISERROR('Berechnung TYP'!G417)=TRUE,"",'Berechnung TYP'!G417)</f>
        <v/>
      </c>
      <c r="V421" s="35" t="str">
        <f>IF(ISERROR('Berechnung TYP'!H417)=TRUE,"",'Berechnung TYP'!H417)</f>
        <v/>
      </c>
      <c r="W421" s="36" t="str">
        <f>IF(ISERROR('Berechnung TYP'!I417)=TRUE,"",'Berechnung TYP'!I417)</f>
        <v/>
      </c>
      <c r="X421" s="70"/>
    </row>
    <row r="422" spans="1:24" x14ac:dyDescent="0.25">
      <c r="A422" s="45">
        <v>414</v>
      </c>
      <c r="B422" s="40" t="str">
        <f>IF(Urliste!B419&lt;&gt;0,Urliste!B419,"")</f>
        <v/>
      </c>
      <c r="C422" s="45" t="str">
        <f t="shared" si="16"/>
        <v/>
      </c>
      <c r="D422" s="45" t="str">
        <f>IF(Urliste!C419&lt;&gt;0,Urliste!C419,"")</f>
        <v/>
      </c>
      <c r="E422" s="40" t="str">
        <f>IF(OR(D422="m",D422="w"),Urliste!$D419+Urliste!$J419+Urliste!$P419+Urliste!$V419+Urliste!$AB419+Urliste!$AH419+Urliste!$AN419+Urliste!$AT419+Urliste!$AZ419+Urliste!$BF419,"")</f>
        <v/>
      </c>
      <c r="F422" s="35" t="str">
        <f>IF(OR(D422="m",D422="w"),Urliste!$E419+Urliste!$K419+Urliste!$Q419+Urliste!$W419+Urliste!$AC419+Urliste!$AI419+Urliste!$AO419+Urliste!$AU419+Urliste!$BA419+Urliste!$BG419,"")</f>
        <v/>
      </c>
      <c r="G422" s="35" t="str">
        <f>IF(OR(D422="m",D422="w"),Urliste!$F419+Urliste!$L419+Urliste!$R419+Urliste!$X419+Urliste!$AD419+Urliste!$AJ419+Urliste!$AP419+Urliste!$AV419+Urliste!$BB419+Urliste!$BH419,"")</f>
        <v/>
      </c>
      <c r="H422" s="35" t="str">
        <f>IF(OR(D422="m",D422="w"),Urliste!$G419+Urliste!$M419+Urliste!$S419+Urliste!$Y419+Urliste!$AE419+Urliste!$AK419+Urliste!$AQ419+Urliste!$AW419+Urliste!$BC419+Urliste!$BI419,"")</f>
        <v/>
      </c>
      <c r="I422" s="35" t="str">
        <f>IF(OR(D422="m",D422="w"),Urliste!$H419+Urliste!$N419+Urliste!$T419+Urliste!$Z419+Urliste!$AF419+Urliste!$AL419+Urliste!$AR419+Urliste!$AX419+Urliste!$BD419+Urliste!$BJ419,"")</f>
        <v/>
      </c>
      <c r="J422" s="36" t="str">
        <f>IF(OR(D422="m",D422="w"),Urliste!$I419+Urliste!$O419+Urliste!$U419+Urliste!$AA419+Urliste!$AG419+Urliste!$AM419+Urliste!$AS419+Urliste!$AY419+Urliste!$BE419+Urliste!$BK419,"")</f>
        <v/>
      </c>
      <c r="K422" s="35"/>
      <c r="L422" s="40" t="str">
        <f>IF(E422="","",IF($D422="m",VLOOKUP(E422,'RW-&gt;SW'!$A$4:$G$44,2,TRUE),VLOOKUP(E422,'RW-&gt;SW'!$H$4:$N$44,2,TRUE)))</f>
        <v/>
      </c>
      <c r="M422" s="35" t="str">
        <f>IF(F422="","",IF($D422="m",VLOOKUP(F422,'RW-&gt;SW'!$A$4:$G$44,3,TRUE),VLOOKUP(F422,'RW-&gt;SW'!$H$4:$N$44,3,TRUE)))</f>
        <v/>
      </c>
      <c r="N422" s="35" t="str">
        <f>IF(G422="","",IF($D422="m",VLOOKUP(G422,'RW-&gt;SW'!$A$4:$G$44,4,TRUE),VLOOKUP(G422,'RW-&gt;SW'!$H$4:$N$44,4,TRUE)))</f>
        <v/>
      </c>
      <c r="O422" s="35" t="str">
        <f>IF(H422="","",IF($D422="m",VLOOKUP(H422,'RW-&gt;SW'!$A$4:$G$44,5,TRUE),VLOOKUP(H422,'RW-&gt;SW'!$H$4:$N$44,5,TRUE)))</f>
        <v/>
      </c>
      <c r="P422" s="35" t="str">
        <f>IF(I422="","",IF($D422="m",VLOOKUP(I422,'RW-&gt;SW'!$A$4:$G$44,6,TRUE),VLOOKUP(I422,'RW-&gt;SW'!$H$4:$N$44,6,TRUE)))</f>
        <v/>
      </c>
      <c r="Q422" s="36" t="str">
        <f>IF(J422="","",IF($D422="m",VLOOKUP(J422,'RW-&gt;SW'!$A$4:$G$44,7,TRUE),VLOOKUP(J422,'RW-&gt;SW'!$H$4:$N$44,7,TRUE)))</f>
        <v/>
      </c>
      <c r="R422" s="40" t="str">
        <f t="shared" si="15"/>
        <v/>
      </c>
      <c r="S422" s="36" t="str">
        <f>IF(R422="","",VLOOKUP($R422,'RW-&gt;SW'!$P$3:$Q$46,2,TRUE))</f>
        <v/>
      </c>
      <c r="T422" s="89" t="str">
        <f>IF(ISERROR('Berechnung TYP'!Q418)=TRUE,"",'Berechnung TYP'!Q418)</f>
        <v/>
      </c>
      <c r="U422" s="35" t="str">
        <f>IF(ISERROR('Berechnung TYP'!G418)=TRUE,"",'Berechnung TYP'!G418)</f>
        <v/>
      </c>
      <c r="V422" s="35" t="str">
        <f>IF(ISERROR('Berechnung TYP'!H418)=TRUE,"",'Berechnung TYP'!H418)</f>
        <v/>
      </c>
      <c r="W422" s="36" t="str">
        <f>IF(ISERROR('Berechnung TYP'!I418)=TRUE,"",'Berechnung TYP'!I418)</f>
        <v/>
      </c>
      <c r="X422" s="70"/>
    </row>
    <row r="423" spans="1:24" x14ac:dyDescent="0.25">
      <c r="A423" s="45">
        <v>415</v>
      </c>
      <c r="B423" s="40" t="str">
        <f>IF(Urliste!B420&lt;&gt;0,Urliste!B420,"")</f>
        <v/>
      </c>
      <c r="C423" s="45" t="str">
        <f t="shared" si="16"/>
        <v/>
      </c>
      <c r="D423" s="45" t="str">
        <f>IF(Urliste!C420&lt;&gt;0,Urliste!C420,"")</f>
        <v/>
      </c>
      <c r="E423" s="40" t="str">
        <f>IF(OR(D423="m",D423="w"),Urliste!$D420+Urliste!$J420+Urliste!$P420+Urliste!$V420+Urliste!$AB420+Urliste!$AH420+Urliste!$AN420+Urliste!$AT420+Urliste!$AZ420+Urliste!$BF420,"")</f>
        <v/>
      </c>
      <c r="F423" s="35" t="str">
        <f>IF(OR(D423="m",D423="w"),Urliste!$E420+Urliste!$K420+Urliste!$Q420+Urliste!$W420+Urliste!$AC420+Urliste!$AI420+Urliste!$AO420+Urliste!$AU420+Urliste!$BA420+Urliste!$BG420,"")</f>
        <v/>
      </c>
      <c r="G423" s="35" t="str">
        <f>IF(OR(D423="m",D423="w"),Urliste!$F420+Urliste!$L420+Urliste!$R420+Urliste!$X420+Urliste!$AD420+Urliste!$AJ420+Urliste!$AP420+Urliste!$AV420+Urliste!$BB420+Urliste!$BH420,"")</f>
        <v/>
      </c>
      <c r="H423" s="35" t="str">
        <f>IF(OR(D423="m",D423="w"),Urliste!$G420+Urliste!$M420+Urliste!$S420+Urliste!$Y420+Urliste!$AE420+Urliste!$AK420+Urliste!$AQ420+Urliste!$AW420+Urliste!$BC420+Urliste!$BI420,"")</f>
        <v/>
      </c>
      <c r="I423" s="35" t="str">
        <f>IF(OR(D423="m",D423="w"),Urliste!$H420+Urliste!$N420+Urliste!$T420+Urliste!$Z420+Urliste!$AF420+Urliste!$AL420+Urliste!$AR420+Urliste!$AX420+Urliste!$BD420+Urliste!$BJ420,"")</f>
        <v/>
      </c>
      <c r="J423" s="36" t="str">
        <f>IF(OR(D423="m",D423="w"),Urliste!$I420+Urliste!$O420+Urliste!$U420+Urliste!$AA420+Urliste!$AG420+Urliste!$AM420+Urliste!$AS420+Urliste!$AY420+Urliste!$BE420+Urliste!$BK420,"")</f>
        <v/>
      </c>
      <c r="K423" s="35"/>
      <c r="L423" s="40" t="str">
        <f>IF(E423="","",IF($D423="m",VLOOKUP(E423,'RW-&gt;SW'!$A$4:$G$44,2,TRUE),VLOOKUP(E423,'RW-&gt;SW'!$H$4:$N$44,2,TRUE)))</f>
        <v/>
      </c>
      <c r="M423" s="35" t="str">
        <f>IF(F423="","",IF($D423="m",VLOOKUP(F423,'RW-&gt;SW'!$A$4:$G$44,3,TRUE),VLOOKUP(F423,'RW-&gt;SW'!$H$4:$N$44,3,TRUE)))</f>
        <v/>
      </c>
      <c r="N423" s="35" t="str">
        <f>IF(G423="","",IF($D423="m",VLOOKUP(G423,'RW-&gt;SW'!$A$4:$G$44,4,TRUE),VLOOKUP(G423,'RW-&gt;SW'!$H$4:$N$44,4,TRUE)))</f>
        <v/>
      </c>
      <c r="O423" s="35" t="str">
        <f>IF(H423="","",IF($D423="m",VLOOKUP(H423,'RW-&gt;SW'!$A$4:$G$44,5,TRUE),VLOOKUP(H423,'RW-&gt;SW'!$H$4:$N$44,5,TRUE)))</f>
        <v/>
      </c>
      <c r="P423" s="35" t="str">
        <f>IF(I423="","",IF($D423="m",VLOOKUP(I423,'RW-&gt;SW'!$A$4:$G$44,6,TRUE),VLOOKUP(I423,'RW-&gt;SW'!$H$4:$N$44,6,TRUE)))</f>
        <v/>
      </c>
      <c r="Q423" s="36" t="str">
        <f>IF(J423="","",IF($D423="m",VLOOKUP(J423,'RW-&gt;SW'!$A$4:$G$44,7,TRUE),VLOOKUP(J423,'RW-&gt;SW'!$H$4:$N$44,7,TRUE)))</f>
        <v/>
      </c>
      <c r="R423" s="40" t="str">
        <f t="shared" si="15"/>
        <v/>
      </c>
      <c r="S423" s="36" t="str">
        <f>IF(R423="","",VLOOKUP($R423,'RW-&gt;SW'!$P$3:$Q$46,2,TRUE))</f>
        <v/>
      </c>
      <c r="T423" s="89" t="str">
        <f>IF(ISERROR('Berechnung TYP'!Q419)=TRUE,"",'Berechnung TYP'!Q419)</f>
        <v/>
      </c>
      <c r="U423" s="35" t="str">
        <f>IF(ISERROR('Berechnung TYP'!G419)=TRUE,"",'Berechnung TYP'!G419)</f>
        <v/>
      </c>
      <c r="V423" s="35" t="str">
        <f>IF(ISERROR('Berechnung TYP'!H419)=TRUE,"",'Berechnung TYP'!H419)</f>
        <v/>
      </c>
      <c r="W423" s="36" t="str">
        <f>IF(ISERROR('Berechnung TYP'!I419)=TRUE,"",'Berechnung TYP'!I419)</f>
        <v/>
      </c>
      <c r="X423" s="70"/>
    </row>
    <row r="424" spans="1:24" x14ac:dyDescent="0.25">
      <c r="A424" s="45">
        <v>416</v>
      </c>
      <c r="B424" s="40" t="str">
        <f>IF(Urliste!B421&lt;&gt;0,Urliste!B421,"")</f>
        <v/>
      </c>
      <c r="C424" s="45" t="str">
        <f t="shared" si="16"/>
        <v/>
      </c>
      <c r="D424" s="45" t="str">
        <f>IF(Urliste!C421&lt;&gt;0,Urliste!C421,"")</f>
        <v/>
      </c>
      <c r="E424" s="40" t="str">
        <f>IF(OR(D424="m",D424="w"),Urliste!$D421+Urliste!$J421+Urliste!$P421+Urliste!$V421+Urliste!$AB421+Urliste!$AH421+Urliste!$AN421+Urliste!$AT421+Urliste!$AZ421+Urliste!$BF421,"")</f>
        <v/>
      </c>
      <c r="F424" s="35" t="str">
        <f>IF(OR(D424="m",D424="w"),Urliste!$E421+Urliste!$K421+Urliste!$Q421+Urliste!$W421+Urliste!$AC421+Urliste!$AI421+Urliste!$AO421+Urliste!$AU421+Urliste!$BA421+Urliste!$BG421,"")</f>
        <v/>
      </c>
      <c r="G424" s="35" t="str">
        <f>IF(OR(D424="m",D424="w"),Urliste!$F421+Urliste!$L421+Urliste!$R421+Urliste!$X421+Urliste!$AD421+Urliste!$AJ421+Urliste!$AP421+Urliste!$AV421+Urliste!$BB421+Urliste!$BH421,"")</f>
        <v/>
      </c>
      <c r="H424" s="35" t="str">
        <f>IF(OR(D424="m",D424="w"),Urliste!$G421+Urliste!$M421+Urliste!$S421+Urliste!$Y421+Urliste!$AE421+Urliste!$AK421+Urliste!$AQ421+Urliste!$AW421+Urliste!$BC421+Urliste!$BI421,"")</f>
        <v/>
      </c>
      <c r="I424" s="35" t="str">
        <f>IF(OR(D424="m",D424="w"),Urliste!$H421+Urliste!$N421+Urliste!$T421+Urliste!$Z421+Urliste!$AF421+Urliste!$AL421+Urliste!$AR421+Urliste!$AX421+Urliste!$BD421+Urliste!$BJ421,"")</f>
        <v/>
      </c>
      <c r="J424" s="36" t="str">
        <f>IF(OR(D424="m",D424="w"),Urliste!$I421+Urliste!$O421+Urliste!$U421+Urliste!$AA421+Urliste!$AG421+Urliste!$AM421+Urliste!$AS421+Urliste!$AY421+Urliste!$BE421+Urliste!$BK421,"")</f>
        <v/>
      </c>
      <c r="K424" s="35"/>
      <c r="L424" s="40" t="str">
        <f>IF(E424="","",IF($D424="m",VLOOKUP(E424,'RW-&gt;SW'!$A$4:$G$44,2,TRUE),VLOOKUP(E424,'RW-&gt;SW'!$H$4:$N$44,2,TRUE)))</f>
        <v/>
      </c>
      <c r="M424" s="35" t="str">
        <f>IF(F424="","",IF($D424="m",VLOOKUP(F424,'RW-&gt;SW'!$A$4:$G$44,3,TRUE),VLOOKUP(F424,'RW-&gt;SW'!$H$4:$N$44,3,TRUE)))</f>
        <v/>
      </c>
      <c r="N424" s="35" t="str">
        <f>IF(G424="","",IF($D424="m",VLOOKUP(G424,'RW-&gt;SW'!$A$4:$G$44,4,TRUE),VLOOKUP(G424,'RW-&gt;SW'!$H$4:$N$44,4,TRUE)))</f>
        <v/>
      </c>
      <c r="O424" s="35" t="str">
        <f>IF(H424="","",IF($D424="m",VLOOKUP(H424,'RW-&gt;SW'!$A$4:$G$44,5,TRUE),VLOOKUP(H424,'RW-&gt;SW'!$H$4:$N$44,5,TRUE)))</f>
        <v/>
      </c>
      <c r="P424" s="35" t="str">
        <f>IF(I424="","",IF($D424="m",VLOOKUP(I424,'RW-&gt;SW'!$A$4:$G$44,6,TRUE),VLOOKUP(I424,'RW-&gt;SW'!$H$4:$N$44,6,TRUE)))</f>
        <v/>
      </c>
      <c r="Q424" s="36" t="str">
        <f>IF(J424="","",IF($D424="m",VLOOKUP(J424,'RW-&gt;SW'!$A$4:$G$44,7,TRUE),VLOOKUP(J424,'RW-&gt;SW'!$H$4:$N$44,7,TRUE)))</f>
        <v/>
      </c>
      <c r="R424" s="40" t="str">
        <f t="shared" si="15"/>
        <v/>
      </c>
      <c r="S424" s="36" t="str">
        <f>IF(R424="","",VLOOKUP($R424,'RW-&gt;SW'!$P$3:$Q$46,2,TRUE))</f>
        <v/>
      </c>
      <c r="T424" s="89" t="str">
        <f>IF(ISERROR('Berechnung TYP'!Q420)=TRUE,"",'Berechnung TYP'!Q420)</f>
        <v/>
      </c>
      <c r="U424" s="35" t="str">
        <f>IF(ISERROR('Berechnung TYP'!G420)=TRUE,"",'Berechnung TYP'!G420)</f>
        <v/>
      </c>
      <c r="V424" s="35" t="str">
        <f>IF(ISERROR('Berechnung TYP'!H420)=TRUE,"",'Berechnung TYP'!H420)</f>
        <v/>
      </c>
      <c r="W424" s="36" t="str">
        <f>IF(ISERROR('Berechnung TYP'!I420)=TRUE,"",'Berechnung TYP'!I420)</f>
        <v/>
      </c>
      <c r="X424" s="70"/>
    </row>
    <row r="425" spans="1:24" x14ac:dyDescent="0.25">
      <c r="A425" s="45">
        <v>417</v>
      </c>
      <c r="B425" s="40" t="str">
        <f>IF(Urliste!B422&lt;&gt;0,Urliste!B422,"")</f>
        <v/>
      </c>
      <c r="C425" s="45" t="str">
        <f t="shared" si="16"/>
        <v/>
      </c>
      <c r="D425" s="45" t="str">
        <f>IF(Urliste!C422&lt;&gt;0,Urliste!C422,"")</f>
        <v/>
      </c>
      <c r="E425" s="40" t="str">
        <f>IF(OR(D425="m",D425="w"),Urliste!$D422+Urliste!$J422+Urliste!$P422+Urliste!$V422+Urliste!$AB422+Urliste!$AH422+Urliste!$AN422+Urliste!$AT422+Urliste!$AZ422+Urliste!$BF422,"")</f>
        <v/>
      </c>
      <c r="F425" s="35" t="str">
        <f>IF(OR(D425="m",D425="w"),Urliste!$E422+Urliste!$K422+Urliste!$Q422+Urliste!$W422+Urliste!$AC422+Urliste!$AI422+Urliste!$AO422+Urliste!$AU422+Urliste!$BA422+Urliste!$BG422,"")</f>
        <v/>
      </c>
      <c r="G425" s="35" t="str">
        <f>IF(OR(D425="m",D425="w"),Urliste!$F422+Urliste!$L422+Urliste!$R422+Urliste!$X422+Urliste!$AD422+Urliste!$AJ422+Urliste!$AP422+Urliste!$AV422+Urliste!$BB422+Urliste!$BH422,"")</f>
        <v/>
      </c>
      <c r="H425" s="35" t="str">
        <f>IF(OR(D425="m",D425="w"),Urliste!$G422+Urliste!$M422+Urliste!$S422+Urliste!$Y422+Urliste!$AE422+Urliste!$AK422+Urliste!$AQ422+Urliste!$AW422+Urliste!$BC422+Urliste!$BI422,"")</f>
        <v/>
      </c>
      <c r="I425" s="35" t="str">
        <f>IF(OR(D425="m",D425="w"),Urliste!$H422+Urliste!$N422+Urliste!$T422+Urliste!$Z422+Urliste!$AF422+Urliste!$AL422+Urliste!$AR422+Urliste!$AX422+Urliste!$BD422+Urliste!$BJ422,"")</f>
        <v/>
      </c>
      <c r="J425" s="36" t="str">
        <f>IF(OR(D425="m",D425="w"),Urliste!$I422+Urliste!$O422+Urliste!$U422+Urliste!$AA422+Urliste!$AG422+Urliste!$AM422+Urliste!$AS422+Urliste!$AY422+Urliste!$BE422+Urliste!$BK422,"")</f>
        <v/>
      </c>
      <c r="K425" s="35"/>
      <c r="L425" s="40" t="str">
        <f>IF(E425="","",IF($D425="m",VLOOKUP(E425,'RW-&gt;SW'!$A$4:$G$44,2,TRUE),VLOOKUP(E425,'RW-&gt;SW'!$H$4:$N$44,2,TRUE)))</f>
        <v/>
      </c>
      <c r="M425" s="35" t="str">
        <f>IF(F425="","",IF($D425="m",VLOOKUP(F425,'RW-&gt;SW'!$A$4:$G$44,3,TRUE),VLOOKUP(F425,'RW-&gt;SW'!$H$4:$N$44,3,TRUE)))</f>
        <v/>
      </c>
      <c r="N425" s="35" t="str">
        <f>IF(G425="","",IF($D425="m",VLOOKUP(G425,'RW-&gt;SW'!$A$4:$G$44,4,TRUE),VLOOKUP(G425,'RW-&gt;SW'!$H$4:$N$44,4,TRUE)))</f>
        <v/>
      </c>
      <c r="O425" s="35" t="str">
        <f>IF(H425="","",IF($D425="m",VLOOKUP(H425,'RW-&gt;SW'!$A$4:$G$44,5,TRUE),VLOOKUP(H425,'RW-&gt;SW'!$H$4:$N$44,5,TRUE)))</f>
        <v/>
      </c>
      <c r="P425" s="35" t="str">
        <f>IF(I425="","",IF($D425="m",VLOOKUP(I425,'RW-&gt;SW'!$A$4:$G$44,6,TRUE),VLOOKUP(I425,'RW-&gt;SW'!$H$4:$N$44,6,TRUE)))</f>
        <v/>
      </c>
      <c r="Q425" s="36" t="str">
        <f>IF(J425="","",IF($D425="m",VLOOKUP(J425,'RW-&gt;SW'!$A$4:$G$44,7,TRUE),VLOOKUP(J425,'RW-&gt;SW'!$H$4:$N$44,7,TRUE)))</f>
        <v/>
      </c>
      <c r="R425" s="40" t="str">
        <f t="shared" si="15"/>
        <v/>
      </c>
      <c r="S425" s="36" t="str">
        <f>IF(R425="","",VLOOKUP($R425,'RW-&gt;SW'!$P$3:$Q$46,2,TRUE))</f>
        <v/>
      </c>
      <c r="T425" s="89" t="str">
        <f>IF(ISERROR('Berechnung TYP'!Q421)=TRUE,"",'Berechnung TYP'!Q421)</f>
        <v/>
      </c>
      <c r="U425" s="35" t="str">
        <f>IF(ISERROR('Berechnung TYP'!G421)=TRUE,"",'Berechnung TYP'!G421)</f>
        <v/>
      </c>
      <c r="V425" s="35" t="str">
        <f>IF(ISERROR('Berechnung TYP'!H421)=TRUE,"",'Berechnung TYP'!H421)</f>
        <v/>
      </c>
      <c r="W425" s="36" t="str">
        <f>IF(ISERROR('Berechnung TYP'!I421)=TRUE,"",'Berechnung TYP'!I421)</f>
        <v/>
      </c>
      <c r="X425" s="70"/>
    </row>
    <row r="426" spans="1:24" x14ac:dyDescent="0.25">
      <c r="A426" s="45">
        <v>418</v>
      </c>
      <c r="B426" s="40" t="str">
        <f>IF(Urliste!B423&lt;&gt;0,Urliste!B423,"")</f>
        <v/>
      </c>
      <c r="C426" s="45" t="str">
        <f t="shared" si="16"/>
        <v/>
      </c>
      <c r="D426" s="45" t="str">
        <f>IF(Urliste!C423&lt;&gt;0,Urliste!C423,"")</f>
        <v/>
      </c>
      <c r="E426" s="40" t="str">
        <f>IF(OR(D426="m",D426="w"),Urliste!$D423+Urliste!$J423+Urliste!$P423+Urliste!$V423+Urliste!$AB423+Urliste!$AH423+Urliste!$AN423+Urliste!$AT423+Urliste!$AZ423+Urliste!$BF423,"")</f>
        <v/>
      </c>
      <c r="F426" s="35" t="str">
        <f>IF(OR(D426="m",D426="w"),Urliste!$E423+Urliste!$K423+Urliste!$Q423+Urliste!$W423+Urliste!$AC423+Urliste!$AI423+Urliste!$AO423+Urliste!$AU423+Urliste!$BA423+Urliste!$BG423,"")</f>
        <v/>
      </c>
      <c r="G426" s="35" t="str">
        <f>IF(OR(D426="m",D426="w"),Urliste!$F423+Urliste!$L423+Urliste!$R423+Urliste!$X423+Urliste!$AD423+Urliste!$AJ423+Urliste!$AP423+Urliste!$AV423+Urliste!$BB423+Urliste!$BH423,"")</f>
        <v/>
      </c>
      <c r="H426" s="35" t="str">
        <f>IF(OR(D426="m",D426="w"),Urliste!$G423+Urliste!$M423+Urliste!$S423+Urliste!$Y423+Urliste!$AE423+Urliste!$AK423+Urliste!$AQ423+Urliste!$AW423+Urliste!$BC423+Urliste!$BI423,"")</f>
        <v/>
      </c>
      <c r="I426" s="35" t="str">
        <f>IF(OR(D426="m",D426="w"),Urliste!$H423+Urliste!$N423+Urliste!$T423+Urliste!$Z423+Urliste!$AF423+Urliste!$AL423+Urliste!$AR423+Urliste!$AX423+Urliste!$BD423+Urliste!$BJ423,"")</f>
        <v/>
      </c>
      <c r="J426" s="36" t="str">
        <f>IF(OR(D426="m",D426="w"),Urliste!$I423+Urliste!$O423+Urliste!$U423+Urliste!$AA423+Urliste!$AG423+Urliste!$AM423+Urliste!$AS423+Urliste!$AY423+Urliste!$BE423+Urliste!$BK423,"")</f>
        <v/>
      </c>
      <c r="K426" s="35"/>
      <c r="L426" s="40" t="str">
        <f>IF(E426="","",IF($D426="m",VLOOKUP(E426,'RW-&gt;SW'!$A$4:$G$44,2,TRUE),VLOOKUP(E426,'RW-&gt;SW'!$H$4:$N$44,2,TRUE)))</f>
        <v/>
      </c>
      <c r="M426" s="35" t="str">
        <f>IF(F426="","",IF($D426="m",VLOOKUP(F426,'RW-&gt;SW'!$A$4:$G$44,3,TRUE),VLOOKUP(F426,'RW-&gt;SW'!$H$4:$N$44,3,TRUE)))</f>
        <v/>
      </c>
      <c r="N426" s="35" t="str">
        <f>IF(G426="","",IF($D426="m",VLOOKUP(G426,'RW-&gt;SW'!$A$4:$G$44,4,TRUE),VLOOKUP(G426,'RW-&gt;SW'!$H$4:$N$44,4,TRUE)))</f>
        <v/>
      </c>
      <c r="O426" s="35" t="str">
        <f>IF(H426="","",IF($D426="m",VLOOKUP(H426,'RW-&gt;SW'!$A$4:$G$44,5,TRUE),VLOOKUP(H426,'RW-&gt;SW'!$H$4:$N$44,5,TRUE)))</f>
        <v/>
      </c>
      <c r="P426" s="35" t="str">
        <f>IF(I426="","",IF($D426="m",VLOOKUP(I426,'RW-&gt;SW'!$A$4:$G$44,6,TRUE),VLOOKUP(I426,'RW-&gt;SW'!$H$4:$N$44,6,TRUE)))</f>
        <v/>
      </c>
      <c r="Q426" s="36" t="str">
        <f>IF(J426="","",IF($D426="m",VLOOKUP(J426,'RW-&gt;SW'!$A$4:$G$44,7,TRUE),VLOOKUP(J426,'RW-&gt;SW'!$H$4:$N$44,7,TRUE)))</f>
        <v/>
      </c>
      <c r="R426" s="40" t="str">
        <f t="shared" si="15"/>
        <v/>
      </c>
      <c r="S426" s="36" t="str">
        <f>IF(R426="","",VLOOKUP($R426,'RW-&gt;SW'!$P$3:$Q$46,2,TRUE))</f>
        <v/>
      </c>
      <c r="T426" s="89" t="str">
        <f>IF(ISERROR('Berechnung TYP'!Q422)=TRUE,"",'Berechnung TYP'!Q422)</f>
        <v/>
      </c>
      <c r="U426" s="35" t="str">
        <f>IF(ISERROR('Berechnung TYP'!G422)=TRUE,"",'Berechnung TYP'!G422)</f>
        <v/>
      </c>
      <c r="V426" s="35" t="str">
        <f>IF(ISERROR('Berechnung TYP'!H422)=TRUE,"",'Berechnung TYP'!H422)</f>
        <v/>
      </c>
      <c r="W426" s="36" t="str">
        <f>IF(ISERROR('Berechnung TYP'!I422)=TRUE,"",'Berechnung TYP'!I422)</f>
        <v/>
      </c>
      <c r="X426" s="70"/>
    </row>
    <row r="427" spans="1:24" x14ac:dyDescent="0.25">
      <c r="A427" s="45">
        <v>419</v>
      </c>
      <c r="B427" s="40" t="str">
        <f>IF(Urliste!B424&lt;&gt;0,Urliste!B424,"")</f>
        <v/>
      </c>
      <c r="C427" s="45" t="str">
        <f t="shared" si="16"/>
        <v/>
      </c>
      <c r="D427" s="45" t="str">
        <f>IF(Urliste!C424&lt;&gt;0,Urliste!C424,"")</f>
        <v/>
      </c>
      <c r="E427" s="40" t="str">
        <f>IF(OR(D427="m",D427="w"),Urliste!$D424+Urliste!$J424+Urliste!$P424+Urliste!$V424+Urliste!$AB424+Urliste!$AH424+Urliste!$AN424+Urliste!$AT424+Urliste!$AZ424+Urliste!$BF424,"")</f>
        <v/>
      </c>
      <c r="F427" s="35" t="str">
        <f>IF(OR(D427="m",D427="w"),Urliste!$E424+Urliste!$K424+Urliste!$Q424+Urliste!$W424+Urliste!$AC424+Urliste!$AI424+Urliste!$AO424+Urliste!$AU424+Urliste!$BA424+Urliste!$BG424,"")</f>
        <v/>
      </c>
      <c r="G427" s="35" t="str">
        <f>IF(OR(D427="m",D427="w"),Urliste!$F424+Urliste!$L424+Urliste!$R424+Urliste!$X424+Urliste!$AD424+Urliste!$AJ424+Urliste!$AP424+Urliste!$AV424+Urliste!$BB424+Urliste!$BH424,"")</f>
        <v/>
      </c>
      <c r="H427" s="35" t="str">
        <f>IF(OR(D427="m",D427="w"),Urliste!$G424+Urliste!$M424+Urliste!$S424+Urliste!$Y424+Urliste!$AE424+Urliste!$AK424+Urliste!$AQ424+Urliste!$AW424+Urliste!$BC424+Urliste!$BI424,"")</f>
        <v/>
      </c>
      <c r="I427" s="35" t="str">
        <f>IF(OR(D427="m",D427="w"),Urliste!$H424+Urliste!$N424+Urliste!$T424+Urliste!$Z424+Urliste!$AF424+Urliste!$AL424+Urliste!$AR424+Urliste!$AX424+Urliste!$BD424+Urliste!$BJ424,"")</f>
        <v/>
      </c>
      <c r="J427" s="36" t="str">
        <f>IF(OR(D427="m",D427="w"),Urliste!$I424+Urliste!$O424+Urliste!$U424+Urliste!$AA424+Urliste!$AG424+Urliste!$AM424+Urliste!$AS424+Urliste!$AY424+Urliste!$BE424+Urliste!$BK424,"")</f>
        <v/>
      </c>
      <c r="K427" s="35"/>
      <c r="L427" s="40" t="str">
        <f>IF(E427="","",IF($D427="m",VLOOKUP(E427,'RW-&gt;SW'!$A$4:$G$44,2,TRUE),VLOOKUP(E427,'RW-&gt;SW'!$H$4:$N$44,2,TRUE)))</f>
        <v/>
      </c>
      <c r="M427" s="35" t="str">
        <f>IF(F427="","",IF($D427="m",VLOOKUP(F427,'RW-&gt;SW'!$A$4:$G$44,3,TRUE),VLOOKUP(F427,'RW-&gt;SW'!$H$4:$N$44,3,TRUE)))</f>
        <v/>
      </c>
      <c r="N427" s="35" t="str">
        <f>IF(G427="","",IF($D427="m",VLOOKUP(G427,'RW-&gt;SW'!$A$4:$G$44,4,TRUE),VLOOKUP(G427,'RW-&gt;SW'!$H$4:$N$44,4,TRUE)))</f>
        <v/>
      </c>
      <c r="O427" s="35" t="str">
        <f>IF(H427="","",IF($D427="m",VLOOKUP(H427,'RW-&gt;SW'!$A$4:$G$44,5,TRUE),VLOOKUP(H427,'RW-&gt;SW'!$H$4:$N$44,5,TRUE)))</f>
        <v/>
      </c>
      <c r="P427" s="35" t="str">
        <f>IF(I427="","",IF($D427="m",VLOOKUP(I427,'RW-&gt;SW'!$A$4:$G$44,6,TRUE),VLOOKUP(I427,'RW-&gt;SW'!$H$4:$N$44,6,TRUE)))</f>
        <v/>
      </c>
      <c r="Q427" s="36" t="str">
        <f>IF(J427="","",IF($D427="m",VLOOKUP(J427,'RW-&gt;SW'!$A$4:$G$44,7,TRUE),VLOOKUP(J427,'RW-&gt;SW'!$H$4:$N$44,7,TRUE)))</f>
        <v/>
      </c>
      <c r="R427" s="40" t="str">
        <f t="shared" si="15"/>
        <v/>
      </c>
      <c r="S427" s="36" t="str">
        <f>IF(R427="","",VLOOKUP($R427,'RW-&gt;SW'!$P$3:$Q$46,2,TRUE))</f>
        <v/>
      </c>
      <c r="T427" s="89" t="str">
        <f>IF(ISERROR('Berechnung TYP'!Q423)=TRUE,"",'Berechnung TYP'!Q423)</f>
        <v/>
      </c>
      <c r="U427" s="35" t="str">
        <f>IF(ISERROR('Berechnung TYP'!G423)=TRUE,"",'Berechnung TYP'!G423)</f>
        <v/>
      </c>
      <c r="V427" s="35" t="str">
        <f>IF(ISERROR('Berechnung TYP'!H423)=TRUE,"",'Berechnung TYP'!H423)</f>
        <v/>
      </c>
      <c r="W427" s="36" t="str">
        <f>IF(ISERROR('Berechnung TYP'!I423)=TRUE,"",'Berechnung TYP'!I423)</f>
        <v/>
      </c>
      <c r="X427" s="70"/>
    </row>
    <row r="428" spans="1:24" x14ac:dyDescent="0.25">
      <c r="A428" s="45">
        <v>420</v>
      </c>
      <c r="B428" s="40" t="str">
        <f>IF(Urliste!B425&lt;&gt;0,Urliste!B425,"")</f>
        <v/>
      </c>
      <c r="C428" s="45" t="str">
        <f t="shared" si="16"/>
        <v/>
      </c>
      <c r="D428" s="45" t="str">
        <f>IF(Urliste!C425&lt;&gt;0,Urliste!C425,"")</f>
        <v/>
      </c>
      <c r="E428" s="40" t="str">
        <f>IF(OR(D428="m",D428="w"),Urliste!$D425+Urliste!$J425+Urliste!$P425+Urliste!$V425+Urliste!$AB425+Urliste!$AH425+Urliste!$AN425+Urliste!$AT425+Urliste!$AZ425+Urliste!$BF425,"")</f>
        <v/>
      </c>
      <c r="F428" s="35" t="str">
        <f>IF(OR(D428="m",D428="w"),Urliste!$E425+Urliste!$K425+Urliste!$Q425+Urliste!$W425+Urliste!$AC425+Urliste!$AI425+Urliste!$AO425+Urliste!$AU425+Urliste!$BA425+Urliste!$BG425,"")</f>
        <v/>
      </c>
      <c r="G428" s="35" t="str">
        <f>IF(OR(D428="m",D428="w"),Urliste!$F425+Urliste!$L425+Urliste!$R425+Urliste!$X425+Urliste!$AD425+Urliste!$AJ425+Urliste!$AP425+Urliste!$AV425+Urliste!$BB425+Urliste!$BH425,"")</f>
        <v/>
      </c>
      <c r="H428" s="35" t="str">
        <f>IF(OR(D428="m",D428="w"),Urliste!$G425+Urliste!$M425+Urliste!$S425+Urliste!$Y425+Urliste!$AE425+Urliste!$AK425+Urliste!$AQ425+Urliste!$AW425+Urliste!$BC425+Urliste!$BI425,"")</f>
        <v/>
      </c>
      <c r="I428" s="35" t="str">
        <f>IF(OR(D428="m",D428="w"),Urliste!$H425+Urliste!$N425+Urliste!$T425+Urliste!$Z425+Urliste!$AF425+Urliste!$AL425+Urliste!$AR425+Urliste!$AX425+Urliste!$BD425+Urliste!$BJ425,"")</f>
        <v/>
      </c>
      <c r="J428" s="36" t="str">
        <f>IF(OR(D428="m",D428="w"),Urliste!$I425+Urliste!$O425+Urliste!$U425+Urliste!$AA425+Urliste!$AG425+Urliste!$AM425+Urliste!$AS425+Urliste!$AY425+Urliste!$BE425+Urliste!$BK425,"")</f>
        <v/>
      </c>
      <c r="K428" s="35"/>
      <c r="L428" s="40" t="str">
        <f>IF(E428="","",IF($D428="m",VLOOKUP(E428,'RW-&gt;SW'!$A$4:$G$44,2,TRUE),VLOOKUP(E428,'RW-&gt;SW'!$H$4:$N$44,2,TRUE)))</f>
        <v/>
      </c>
      <c r="M428" s="35" t="str">
        <f>IF(F428="","",IF($D428="m",VLOOKUP(F428,'RW-&gt;SW'!$A$4:$G$44,3,TRUE),VLOOKUP(F428,'RW-&gt;SW'!$H$4:$N$44,3,TRUE)))</f>
        <v/>
      </c>
      <c r="N428" s="35" t="str">
        <f>IF(G428="","",IF($D428="m",VLOOKUP(G428,'RW-&gt;SW'!$A$4:$G$44,4,TRUE),VLOOKUP(G428,'RW-&gt;SW'!$H$4:$N$44,4,TRUE)))</f>
        <v/>
      </c>
      <c r="O428" s="35" t="str">
        <f>IF(H428="","",IF($D428="m",VLOOKUP(H428,'RW-&gt;SW'!$A$4:$G$44,5,TRUE),VLOOKUP(H428,'RW-&gt;SW'!$H$4:$N$44,5,TRUE)))</f>
        <v/>
      </c>
      <c r="P428" s="35" t="str">
        <f>IF(I428="","",IF($D428="m",VLOOKUP(I428,'RW-&gt;SW'!$A$4:$G$44,6,TRUE),VLOOKUP(I428,'RW-&gt;SW'!$H$4:$N$44,6,TRUE)))</f>
        <v/>
      </c>
      <c r="Q428" s="36" t="str">
        <f>IF(J428="","",IF($D428="m",VLOOKUP(J428,'RW-&gt;SW'!$A$4:$G$44,7,TRUE),VLOOKUP(J428,'RW-&gt;SW'!$H$4:$N$44,7,TRUE)))</f>
        <v/>
      </c>
      <c r="R428" s="40" t="str">
        <f t="shared" si="15"/>
        <v/>
      </c>
      <c r="S428" s="36" t="str">
        <f>IF(R428="","",VLOOKUP($R428,'RW-&gt;SW'!$P$3:$Q$46,2,TRUE))</f>
        <v/>
      </c>
      <c r="T428" s="89" t="str">
        <f>IF(ISERROR('Berechnung TYP'!Q424)=TRUE,"",'Berechnung TYP'!Q424)</f>
        <v/>
      </c>
      <c r="U428" s="35" t="str">
        <f>IF(ISERROR('Berechnung TYP'!G424)=TRUE,"",'Berechnung TYP'!G424)</f>
        <v/>
      </c>
      <c r="V428" s="35" t="str">
        <f>IF(ISERROR('Berechnung TYP'!H424)=TRUE,"",'Berechnung TYP'!H424)</f>
        <v/>
      </c>
      <c r="W428" s="36" t="str">
        <f>IF(ISERROR('Berechnung TYP'!I424)=TRUE,"",'Berechnung TYP'!I424)</f>
        <v/>
      </c>
      <c r="X428" s="70"/>
    </row>
    <row r="429" spans="1:24" x14ac:dyDescent="0.25">
      <c r="A429" s="45">
        <v>421</v>
      </c>
      <c r="B429" s="40" t="str">
        <f>IF(Urliste!B426&lt;&gt;0,Urliste!B426,"")</f>
        <v/>
      </c>
      <c r="C429" s="45" t="str">
        <f t="shared" si="16"/>
        <v/>
      </c>
      <c r="D429" s="45" t="str">
        <f>IF(Urliste!C426&lt;&gt;0,Urliste!C426,"")</f>
        <v/>
      </c>
      <c r="E429" s="40" t="str">
        <f>IF(OR(D429="m",D429="w"),Urliste!$D426+Urliste!$J426+Urliste!$P426+Urliste!$V426+Urliste!$AB426+Urliste!$AH426+Urliste!$AN426+Urliste!$AT426+Urliste!$AZ426+Urliste!$BF426,"")</f>
        <v/>
      </c>
      <c r="F429" s="35" t="str">
        <f>IF(OR(D429="m",D429="w"),Urliste!$E426+Urliste!$K426+Urliste!$Q426+Urliste!$W426+Urliste!$AC426+Urliste!$AI426+Urliste!$AO426+Urliste!$AU426+Urliste!$BA426+Urliste!$BG426,"")</f>
        <v/>
      </c>
      <c r="G429" s="35" t="str">
        <f>IF(OR(D429="m",D429="w"),Urliste!$F426+Urliste!$L426+Urliste!$R426+Urliste!$X426+Urliste!$AD426+Urliste!$AJ426+Urliste!$AP426+Urliste!$AV426+Urliste!$BB426+Urliste!$BH426,"")</f>
        <v/>
      </c>
      <c r="H429" s="35" t="str">
        <f>IF(OR(D429="m",D429="w"),Urliste!$G426+Urliste!$M426+Urliste!$S426+Urliste!$Y426+Urliste!$AE426+Urliste!$AK426+Urliste!$AQ426+Urliste!$AW426+Urliste!$BC426+Urliste!$BI426,"")</f>
        <v/>
      </c>
      <c r="I429" s="35" t="str">
        <f>IF(OR(D429="m",D429="w"),Urliste!$H426+Urliste!$N426+Urliste!$T426+Urliste!$Z426+Urliste!$AF426+Urliste!$AL426+Urliste!$AR426+Urliste!$AX426+Urliste!$BD426+Urliste!$BJ426,"")</f>
        <v/>
      </c>
      <c r="J429" s="36" t="str">
        <f>IF(OR(D429="m",D429="w"),Urliste!$I426+Urliste!$O426+Urliste!$U426+Urliste!$AA426+Urliste!$AG426+Urliste!$AM426+Urliste!$AS426+Urliste!$AY426+Urliste!$BE426+Urliste!$BK426,"")</f>
        <v/>
      </c>
      <c r="K429" s="35"/>
      <c r="L429" s="40" t="str">
        <f>IF(E429="","",IF($D429="m",VLOOKUP(E429,'RW-&gt;SW'!$A$4:$G$44,2,TRUE),VLOOKUP(E429,'RW-&gt;SW'!$H$4:$N$44,2,TRUE)))</f>
        <v/>
      </c>
      <c r="M429" s="35" t="str">
        <f>IF(F429="","",IF($D429="m",VLOOKUP(F429,'RW-&gt;SW'!$A$4:$G$44,3,TRUE),VLOOKUP(F429,'RW-&gt;SW'!$H$4:$N$44,3,TRUE)))</f>
        <v/>
      </c>
      <c r="N429" s="35" t="str">
        <f>IF(G429="","",IF($D429="m",VLOOKUP(G429,'RW-&gt;SW'!$A$4:$G$44,4,TRUE),VLOOKUP(G429,'RW-&gt;SW'!$H$4:$N$44,4,TRUE)))</f>
        <v/>
      </c>
      <c r="O429" s="35" t="str">
        <f>IF(H429="","",IF($D429="m",VLOOKUP(H429,'RW-&gt;SW'!$A$4:$G$44,5,TRUE),VLOOKUP(H429,'RW-&gt;SW'!$H$4:$N$44,5,TRUE)))</f>
        <v/>
      </c>
      <c r="P429" s="35" t="str">
        <f>IF(I429="","",IF($D429="m",VLOOKUP(I429,'RW-&gt;SW'!$A$4:$G$44,6,TRUE),VLOOKUP(I429,'RW-&gt;SW'!$H$4:$N$44,6,TRUE)))</f>
        <v/>
      </c>
      <c r="Q429" s="36" t="str">
        <f>IF(J429="","",IF($D429="m",VLOOKUP(J429,'RW-&gt;SW'!$A$4:$G$44,7,TRUE),VLOOKUP(J429,'RW-&gt;SW'!$H$4:$N$44,7,TRUE)))</f>
        <v/>
      </c>
      <c r="R429" s="40" t="str">
        <f t="shared" si="15"/>
        <v/>
      </c>
      <c r="S429" s="36" t="str">
        <f>IF(R429="","",VLOOKUP($R429,'RW-&gt;SW'!$P$3:$Q$46,2,TRUE))</f>
        <v/>
      </c>
      <c r="T429" s="89" t="str">
        <f>IF(ISERROR('Berechnung TYP'!Q425)=TRUE,"",'Berechnung TYP'!Q425)</f>
        <v/>
      </c>
      <c r="U429" s="35" t="str">
        <f>IF(ISERROR('Berechnung TYP'!G425)=TRUE,"",'Berechnung TYP'!G425)</f>
        <v/>
      </c>
      <c r="V429" s="35" t="str">
        <f>IF(ISERROR('Berechnung TYP'!H425)=TRUE,"",'Berechnung TYP'!H425)</f>
        <v/>
      </c>
      <c r="W429" s="36" t="str">
        <f>IF(ISERROR('Berechnung TYP'!I425)=TRUE,"",'Berechnung TYP'!I425)</f>
        <v/>
      </c>
      <c r="X429" s="70"/>
    </row>
    <row r="430" spans="1:24" x14ac:dyDescent="0.25">
      <c r="A430" s="45">
        <v>422</v>
      </c>
      <c r="B430" s="40" t="str">
        <f>IF(Urliste!B427&lt;&gt;0,Urliste!B427,"")</f>
        <v/>
      </c>
      <c r="C430" s="45" t="str">
        <f t="shared" si="16"/>
        <v/>
      </c>
      <c r="D430" s="45" t="str">
        <f>IF(Urliste!C427&lt;&gt;0,Urliste!C427,"")</f>
        <v/>
      </c>
      <c r="E430" s="40" t="str">
        <f>IF(OR(D430="m",D430="w"),Urliste!$D427+Urliste!$J427+Urliste!$P427+Urliste!$V427+Urliste!$AB427+Urliste!$AH427+Urliste!$AN427+Urliste!$AT427+Urliste!$AZ427+Urliste!$BF427,"")</f>
        <v/>
      </c>
      <c r="F430" s="35" t="str">
        <f>IF(OR(D430="m",D430="w"),Urliste!$E427+Urliste!$K427+Urliste!$Q427+Urliste!$W427+Urliste!$AC427+Urliste!$AI427+Urliste!$AO427+Urliste!$AU427+Urliste!$BA427+Urliste!$BG427,"")</f>
        <v/>
      </c>
      <c r="G430" s="35" t="str">
        <f>IF(OR(D430="m",D430="w"),Urliste!$F427+Urliste!$L427+Urliste!$R427+Urliste!$X427+Urliste!$AD427+Urliste!$AJ427+Urliste!$AP427+Urliste!$AV427+Urliste!$BB427+Urliste!$BH427,"")</f>
        <v/>
      </c>
      <c r="H430" s="35" t="str">
        <f>IF(OR(D430="m",D430="w"),Urliste!$G427+Urliste!$M427+Urliste!$S427+Urliste!$Y427+Urliste!$AE427+Urliste!$AK427+Urliste!$AQ427+Urliste!$AW427+Urliste!$BC427+Urliste!$BI427,"")</f>
        <v/>
      </c>
      <c r="I430" s="35" t="str">
        <f>IF(OR(D430="m",D430="w"),Urliste!$H427+Urliste!$N427+Urliste!$T427+Urliste!$Z427+Urliste!$AF427+Urliste!$AL427+Urliste!$AR427+Urliste!$AX427+Urliste!$BD427+Urliste!$BJ427,"")</f>
        <v/>
      </c>
      <c r="J430" s="36" t="str">
        <f>IF(OR(D430="m",D430="w"),Urliste!$I427+Urliste!$O427+Urliste!$U427+Urliste!$AA427+Urliste!$AG427+Urliste!$AM427+Urliste!$AS427+Urliste!$AY427+Urliste!$BE427+Urliste!$BK427,"")</f>
        <v/>
      </c>
      <c r="K430" s="35"/>
      <c r="L430" s="40" t="str">
        <f>IF(E430="","",IF($D430="m",VLOOKUP(E430,'RW-&gt;SW'!$A$4:$G$44,2,TRUE),VLOOKUP(E430,'RW-&gt;SW'!$H$4:$N$44,2,TRUE)))</f>
        <v/>
      </c>
      <c r="M430" s="35" t="str">
        <f>IF(F430="","",IF($D430="m",VLOOKUP(F430,'RW-&gt;SW'!$A$4:$G$44,3,TRUE),VLOOKUP(F430,'RW-&gt;SW'!$H$4:$N$44,3,TRUE)))</f>
        <v/>
      </c>
      <c r="N430" s="35" t="str">
        <f>IF(G430="","",IF($D430="m",VLOOKUP(G430,'RW-&gt;SW'!$A$4:$G$44,4,TRUE),VLOOKUP(G430,'RW-&gt;SW'!$H$4:$N$44,4,TRUE)))</f>
        <v/>
      </c>
      <c r="O430" s="35" t="str">
        <f>IF(H430="","",IF($D430="m",VLOOKUP(H430,'RW-&gt;SW'!$A$4:$G$44,5,TRUE),VLOOKUP(H430,'RW-&gt;SW'!$H$4:$N$44,5,TRUE)))</f>
        <v/>
      </c>
      <c r="P430" s="35" t="str">
        <f>IF(I430="","",IF($D430="m",VLOOKUP(I430,'RW-&gt;SW'!$A$4:$G$44,6,TRUE),VLOOKUP(I430,'RW-&gt;SW'!$H$4:$N$44,6,TRUE)))</f>
        <v/>
      </c>
      <c r="Q430" s="36" t="str">
        <f>IF(J430="","",IF($D430="m",VLOOKUP(J430,'RW-&gt;SW'!$A$4:$G$44,7,TRUE),VLOOKUP(J430,'RW-&gt;SW'!$H$4:$N$44,7,TRUE)))</f>
        <v/>
      </c>
      <c r="R430" s="40" t="str">
        <f t="shared" si="15"/>
        <v/>
      </c>
      <c r="S430" s="36" t="str">
        <f>IF(R430="","",VLOOKUP($R430,'RW-&gt;SW'!$P$3:$Q$46,2,TRUE))</f>
        <v/>
      </c>
      <c r="T430" s="89" t="str">
        <f>IF(ISERROR('Berechnung TYP'!Q426)=TRUE,"",'Berechnung TYP'!Q426)</f>
        <v/>
      </c>
      <c r="U430" s="35" t="str">
        <f>IF(ISERROR('Berechnung TYP'!G426)=TRUE,"",'Berechnung TYP'!G426)</f>
        <v/>
      </c>
      <c r="V430" s="35" t="str">
        <f>IF(ISERROR('Berechnung TYP'!H426)=TRUE,"",'Berechnung TYP'!H426)</f>
        <v/>
      </c>
      <c r="W430" s="36" t="str">
        <f>IF(ISERROR('Berechnung TYP'!I426)=TRUE,"",'Berechnung TYP'!I426)</f>
        <v/>
      </c>
      <c r="X430" s="70"/>
    </row>
    <row r="431" spans="1:24" x14ac:dyDescent="0.25">
      <c r="A431" s="45">
        <v>423</v>
      </c>
      <c r="B431" s="40" t="str">
        <f>IF(Urliste!B428&lt;&gt;0,Urliste!B428,"")</f>
        <v/>
      </c>
      <c r="C431" s="45" t="str">
        <f t="shared" si="16"/>
        <v/>
      </c>
      <c r="D431" s="45" t="str">
        <f>IF(Urliste!C428&lt;&gt;0,Urliste!C428,"")</f>
        <v/>
      </c>
      <c r="E431" s="40" t="str">
        <f>IF(OR(D431="m",D431="w"),Urliste!$D428+Urliste!$J428+Urliste!$P428+Urliste!$V428+Urliste!$AB428+Urliste!$AH428+Urliste!$AN428+Urliste!$AT428+Urliste!$AZ428+Urliste!$BF428,"")</f>
        <v/>
      </c>
      <c r="F431" s="35" t="str">
        <f>IF(OR(D431="m",D431="w"),Urliste!$E428+Urliste!$K428+Urliste!$Q428+Urliste!$W428+Urliste!$AC428+Urliste!$AI428+Urliste!$AO428+Urliste!$AU428+Urliste!$BA428+Urliste!$BG428,"")</f>
        <v/>
      </c>
      <c r="G431" s="35" t="str">
        <f>IF(OR(D431="m",D431="w"),Urliste!$F428+Urliste!$L428+Urliste!$R428+Urliste!$X428+Urliste!$AD428+Urliste!$AJ428+Urliste!$AP428+Urliste!$AV428+Urliste!$BB428+Urliste!$BH428,"")</f>
        <v/>
      </c>
      <c r="H431" s="35" t="str">
        <f>IF(OR(D431="m",D431="w"),Urliste!$G428+Urliste!$M428+Urliste!$S428+Urliste!$Y428+Urliste!$AE428+Urliste!$AK428+Urliste!$AQ428+Urliste!$AW428+Urliste!$BC428+Urliste!$BI428,"")</f>
        <v/>
      </c>
      <c r="I431" s="35" t="str">
        <f>IF(OR(D431="m",D431="w"),Urliste!$H428+Urliste!$N428+Urliste!$T428+Urliste!$Z428+Urliste!$AF428+Urliste!$AL428+Urliste!$AR428+Urliste!$AX428+Urliste!$BD428+Urliste!$BJ428,"")</f>
        <v/>
      </c>
      <c r="J431" s="36" t="str">
        <f>IF(OR(D431="m",D431="w"),Urliste!$I428+Urliste!$O428+Urliste!$U428+Urliste!$AA428+Urliste!$AG428+Urliste!$AM428+Urliste!$AS428+Urliste!$AY428+Urliste!$BE428+Urliste!$BK428,"")</f>
        <v/>
      </c>
      <c r="K431" s="35"/>
      <c r="L431" s="40" t="str">
        <f>IF(E431="","",IF($D431="m",VLOOKUP(E431,'RW-&gt;SW'!$A$4:$G$44,2,TRUE),VLOOKUP(E431,'RW-&gt;SW'!$H$4:$N$44,2,TRUE)))</f>
        <v/>
      </c>
      <c r="M431" s="35" t="str">
        <f>IF(F431="","",IF($D431="m",VLOOKUP(F431,'RW-&gt;SW'!$A$4:$G$44,3,TRUE),VLOOKUP(F431,'RW-&gt;SW'!$H$4:$N$44,3,TRUE)))</f>
        <v/>
      </c>
      <c r="N431" s="35" t="str">
        <f>IF(G431="","",IF($D431="m",VLOOKUP(G431,'RW-&gt;SW'!$A$4:$G$44,4,TRUE),VLOOKUP(G431,'RW-&gt;SW'!$H$4:$N$44,4,TRUE)))</f>
        <v/>
      </c>
      <c r="O431" s="35" t="str">
        <f>IF(H431="","",IF($D431="m",VLOOKUP(H431,'RW-&gt;SW'!$A$4:$G$44,5,TRUE),VLOOKUP(H431,'RW-&gt;SW'!$H$4:$N$44,5,TRUE)))</f>
        <v/>
      </c>
      <c r="P431" s="35" t="str">
        <f>IF(I431="","",IF($D431="m",VLOOKUP(I431,'RW-&gt;SW'!$A$4:$G$44,6,TRUE),VLOOKUP(I431,'RW-&gt;SW'!$H$4:$N$44,6,TRUE)))</f>
        <v/>
      </c>
      <c r="Q431" s="36" t="str">
        <f>IF(J431="","",IF($D431="m",VLOOKUP(J431,'RW-&gt;SW'!$A$4:$G$44,7,TRUE),VLOOKUP(J431,'RW-&gt;SW'!$H$4:$N$44,7,TRUE)))</f>
        <v/>
      </c>
      <c r="R431" s="40" t="str">
        <f t="shared" si="15"/>
        <v/>
      </c>
      <c r="S431" s="36" t="str">
        <f>IF(R431="","",VLOOKUP($R431,'RW-&gt;SW'!$P$3:$Q$46,2,TRUE))</f>
        <v/>
      </c>
      <c r="T431" s="89" t="str">
        <f>IF(ISERROR('Berechnung TYP'!Q427)=TRUE,"",'Berechnung TYP'!Q427)</f>
        <v/>
      </c>
      <c r="U431" s="35" t="str">
        <f>IF(ISERROR('Berechnung TYP'!G427)=TRUE,"",'Berechnung TYP'!G427)</f>
        <v/>
      </c>
      <c r="V431" s="35" t="str">
        <f>IF(ISERROR('Berechnung TYP'!H427)=TRUE,"",'Berechnung TYP'!H427)</f>
        <v/>
      </c>
      <c r="W431" s="36" t="str">
        <f>IF(ISERROR('Berechnung TYP'!I427)=TRUE,"",'Berechnung TYP'!I427)</f>
        <v/>
      </c>
      <c r="X431" s="70"/>
    </row>
    <row r="432" spans="1:24" x14ac:dyDescent="0.25">
      <c r="A432" s="45">
        <v>424</v>
      </c>
      <c r="B432" s="40" t="str">
        <f>IF(Urliste!B429&lt;&gt;0,Urliste!B429,"")</f>
        <v/>
      </c>
      <c r="C432" s="45" t="str">
        <f t="shared" si="16"/>
        <v/>
      </c>
      <c r="D432" s="45" t="str">
        <f>IF(Urliste!C429&lt;&gt;0,Urliste!C429,"")</f>
        <v/>
      </c>
      <c r="E432" s="40" t="str">
        <f>IF(OR(D432="m",D432="w"),Urliste!$D429+Urliste!$J429+Urliste!$P429+Urliste!$V429+Urliste!$AB429+Urliste!$AH429+Urliste!$AN429+Urliste!$AT429+Urliste!$AZ429+Urliste!$BF429,"")</f>
        <v/>
      </c>
      <c r="F432" s="35" t="str">
        <f>IF(OR(D432="m",D432="w"),Urliste!$E429+Urliste!$K429+Urliste!$Q429+Urliste!$W429+Urliste!$AC429+Urliste!$AI429+Urliste!$AO429+Urliste!$AU429+Urliste!$BA429+Urliste!$BG429,"")</f>
        <v/>
      </c>
      <c r="G432" s="35" t="str">
        <f>IF(OR(D432="m",D432="w"),Urliste!$F429+Urliste!$L429+Urliste!$R429+Urliste!$X429+Urliste!$AD429+Urliste!$AJ429+Urliste!$AP429+Urliste!$AV429+Urliste!$BB429+Urliste!$BH429,"")</f>
        <v/>
      </c>
      <c r="H432" s="35" t="str">
        <f>IF(OR(D432="m",D432="w"),Urliste!$G429+Urliste!$M429+Urliste!$S429+Urliste!$Y429+Urliste!$AE429+Urliste!$AK429+Urliste!$AQ429+Urliste!$AW429+Urliste!$BC429+Urliste!$BI429,"")</f>
        <v/>
      </c>
      <c r="I432" s="35" t="str">
        <f>IF(OR(D432="m",D432="w"),Urliste!$H429+Urliste!$N429+Urliste!$T429+Urliste!$Z429+Urliste!$AF429+Urliste!$AL429+Urliste!$AR429+Urliste!$AX429+Urliste!$BD429+Urliste!$BJ429,"")</f>
        <v/>
      </c>
      <c r="J432" s="36" t="str">
        <f>IF(OR(D432="m",D432="w"),Urliste!$I429+Urliste!$O429+Urliste!$U429+Urliste!$AA429+Urliste!$AG429+Urliste!$AM429+Urliste!$AS429+Urliste!$AY429+Urliste!$BE429+Urliste!$BK429,"")</f>
        <v/>
      </c>
      <c r="K432" s="35"/>
      <c r="L432" s="40" t="str">
        <f>IF(E432="","",IF($D432="m",VLOOKUP(E432,'RW-&gt;SW'!$A$4:$G$44,2,TRUE),VLOOKUP(E432,'RW-&gt;SW'!$H$4:$N$44,2,TRUE)))</f>
        <v/>
      </c>
      <c r="M432" s="35" t="str">
        <f>IF(F432="","",IF($D432="m",VLOOKUP(F432,'RW-&gt;SW'!$A$4:$G$44,3,TRUE),VLOOKUP(F432,'RW-&gt;SW'!$H$4:$N$44,3,TRUE)))</f>
        <v/>
      </c>
      <c r="N432" s="35" t="str">
        <f>IF(G432="","",IF($D432="m",VLOOKUP(G432,'RW-&gt;SW'!$A$4:$G$44,4,TRUE),VLOOKUP(G432,'RW-&gt;SW'!$H$4:$N$44,4,TRUE)))</f>
        <v/>
      </c>
      <c r="O432" s="35" t="str">
        <f>IF(H432="","",IF($D432="m",VLOOKUP(H432,'RW-&gt;SW'!$A$4:$G$44,5,TRUE),VLOOKUP(H432,'RW-&gt;SW'!$H$4:$N$44,5,TRUE)))</f>
        <v/>
      </c>
      <c r="P432" s="35" t="str">
        <f>IF(I432="","",IF($D432="m",VLOOKUP(I432,'RW-&gt;SW'!$A$4:$G$44,6,TRUE),VLOOKUP(I432,'RW-&gt;SW'!$H$4:$N$44,6,TRUE)))</f>
        <v/>
      </c>
      <c r="Q432" s="36" t="str">
        <f>IF(J432="","",IF($D432="m",VLOOKUP(J432,'RW-&gt;SW'!$A$4:$G$44,7,TRUE),VLOOKUP(J432,'RW-&gt;SW'!$H$4:$N$44,7,TRUE)))</f>
        <v/>
      </c>
      <c r="R432" s="40" t="str">
        <f t="shared" si="15"/>
        <v/>
      </c>
      <c r="S432" s="36" t="str">
        <f>IF(R432="","",VLOOKUP($R432,'RW-&gt;SW'!$P$3:$Q$46,2,TRUE))</f>
        <v/>
      </c>
      <c r="T432" s="89" t="str">
        <f>IF(ISERROR('Berechnung TYP'!Q428)=TRUE,"",'Berechnung TYP'!Q428)</f>
        <v/>
      </c>
      <c r="U432" s="35" t="str">
        <f>IF(ISERROR('Berechnung TYP'!G428)=TRUE,"",'Berechnung TYP'!G428)</f>
        <v/>
      </c>
      <c r="V432" s="35" t="str">
        <f>IF(ISERROR('Berechnung TYP'!H428)=TRUE,"",'Berechnung TYP'!H428)</f>
        <v/>
      </c>
      <c r="W432" s="36" t="str">
        <f>IF(ISERROR('Berechnung TYP'!I428)=TRUE,"",'Berechnung TYP'!I428)</f>
        <v/>
      </c>
      <c r="X432" s="70"/>
    </row>
    <row r="433" spans="1:24" x14ac:dyDescent="0.25">
      <c r="A433" s="45">
        <v>425</v>
      </c>
      <c r="B433" s="40" t="str">
        <f>IF(Urliste!B430&lt;&gt;0,Urliste!B430,"")</f>
        <v/>
      </c>
      <c r="C433" s="45" t="str">
        <f t="shared" si="16"/>
        <v/>
      </c>
      <c r="D433" s="45" t="str">
        <f>IF(Urliste!C430&lt;&gt;0,Urliste!C430,"")</f>
        <v/>
      </c>
      <c r="E433" s="40" t="str">
        <f>IF(OR(D433="m",D433="w"),Urliste!$D430+Urliste!$J430+Urliste!$P430+Urliste!$V430+Urliste!$AB430+Urliste!$AH430+Urliste!$AN430+Urliste!$AT430+Urliste!$AZ430+Urliste!$BF430,"")</f>
        <v/>
      </c>
      <c r="F433" s="35" t="str">
        <f>IF(OR(D433="m",D433="w"),Urliste!$E430+Urliste!$K430+Urliste!$Q430+Urliste!$W430+Urliste!$AC430+Urliste!$AI430+Urliste!$AO430+Urliste!$AU430+Urliste!$BA430+Urliste!$BG430,"")</f>
        <v/>
      </c>
      <c r="G433" s="35" t="str">
        <f>IF(OR(D433="m",D433="w"),Urliste!$F430+Urliste!$L430+Urliste!$R430+Urliste!$X430+Urliste!$AD430+Urliste!$AJ430+Urliste!$AP430+Urliste!$AV430+Urliste!$BB430+Urliste!$BH430,"")</f>
        <v/>
      </c>
      <c r="H433" s="35" t="str">
        <f>IF(OR(D433="m",D433="w"),Urliste!$G430+Urliste!$M430+Urliste!$S430+Urliste!$Y430+Urliste!$AE430+Urliste!$AK430+Urliste!$AQ430+Urliste!$AW430+Urliste!$BC430+Urliste!$BI430,"")</f>
        <v/>
      </c>
      <c r="I433" s="35" t="str">
        <f>IF(OR(D433="m",D433="w"),Urliste!$H430+Urliste!$N430+Urliste!$T430+Urliste!$Z430+Urliste!$AF430+Urliste!$AL430+Urliste!$AR430+Urliste!$AX430+Urliste!$BD430+Urliste!$BJ430,"")</f>
        <v/>
      </c>
      <c r="J433" s="36" t="str">
        <f>IF(OR(D433="m",D433="w"),Urliste!$I430+Urliste!$O430+Urliste!$U430+Urliste!$AA430+Urliste!$AG430+Urliste!$AM430+Urliste!$AS430+Urliste!$AY430+Urliste!$BE430+Urliste!$BK430,"")</f>
        <v/>
      </c>
      <c r="K433" s="35"/>
      <c r="L433" s="40" t="str">
        <f>IF(E433="","",IF($D433="m",VLOOKUP(E433,'RW-&gt;SW'!$A$4:$G$44,2,TRUE),VLOOKUP(E433,'RW-&gt;SW'!$H$4:$N$44,2,TRUE)))</f>
        <v/>
      </c>
      <c r="M433" s="35" t="str">
        <f>IF(F433="","",IF($D433="m",VLOOKUP(F433,'RW-&gt;SW'!$A$4:$G$44,3,TRUE),VLOOKUP(F433,'RW-&gt;SW'!$H$4:$N$44,3,TRUE)))</f>
        <v/>
      </c>
      <c r="N433" s="35" t="str">
        <f>IF(G433="","",IF($D433="m",VLOOKUP(G433,'RW-&gt;SW'!$A$4:$G$44,4,TRUE),VLOOKUP(G433,'RW-&gt;SW'!$H$4:$N$44,4,TRUE)))</f>
        <v/>
      </c>
      <c r="O433" s="35" t="str">
        <f>IF(H433="","",IF($D433="m",VLOOKUP(H433,'RW-&gt;SW'!$A$4:$G$44,5,TRUE),VLOOKUP(H433,'RW-&gt;SW'!$H$4:$N$44,5,TRUE)))</f>
        <v/>
      </c>
      <c r="P433" s="35" t="str">
        <f>IF(I433="","",IF($D433="m",VLOOKUP(I433,'RW-&gt;SW'!$A$4:$G$44,6,TRUE),VLOOKUP(I433,'RW-&gt;SW'!$H$4:$N$44,6,TRUE)))</f>
        <v/>
      </c>
      <c r="Q433" s="36" t="str">
        <f>IF(J433="","",IF($D433="m",VLOOKUP(J433,'RW-&gt;SW'!$A$4:$G$44,7,TRUE),VLOOKUP(J433,'RW-&gt;SW'!$H$4:$N$44,7,TRUE)))</f>
        <v/>
      </c>
      <c r="R433" s="40" t="str">
        <f t="shared" si="15"/>
        <v/>
      </c>
      <c r="S433" s="36" t="str">
        <f>IF(R433="","",VLOOKUP($R433,'RW-&gt;SW'!$P$3:$Q$46,2,TRUE))</f>
        <v/>
      </c>
      <c r="T433" s="89" t="str">
        <f>IF(ISERROR('Berechnung TYP'!Q429)=TRUE,"",'Berechnung TYP'!Q429)</f>
        <v/>
      </c>
      <c r="U433" s="35" t="str">
        <f>IF(ISERROR('Berechnung TYP'!G429)=TRUE,"",'Berechnung TYP'!G429)</f>
        <v/>
      </c>
      <c r="V433" s="35" t="str">
        <f>IF(ISERROR('Berechnung TYP'!H429)=TRUE,"",'Berechnung TYP'!H429)</f>
        <v/>
      </c>
      <c r="W433" s="36" t="str">
        <f>IF(ISERROR('Berechnung TYP'!I429)=TRUE,"",'Berechnung TYP'!I429)</f>
        <v/>
      </c>
      <c r="X433" s="70"/>
    </row>
    <row r="434" spans="1:24" x14ac:dyDescent="0.25">
      <c r="A434" s="45">
        <v>426</v>
      </c>
      <c r="B434" s="40" t="str">
        <f>IF(Urliste!B431&lt;&gt;0,Urliste!B431,"")</f>
        <v/>
      </c>
      <c r="C434" s="45" t="str">
        <f t="shared" si="16"/>
        <v/>
      </c>
      <c r="D434" s="45" t="str">
        <f>IF(Urliste!C431&lt;&gt;0,Urliste!C431,"")</f>
        <v/>
      </c>
      <c r="E434" s="40" t="str">
        <f>IF(OR(D434="m",D434="w"),Urliste!$D431+Urliste!$J431+Urliste!$P431+Urliste!$V431+Urliste!$AB431+Urliste!$AH431+Urliste!$AN431+Urliste!$AT431+Urliste!$AZ431+Urliste!$BF431,"")</f>
        <v/>
      </c>
      <c r="F434" s="35" t="str">
        <f>IF(OR(D434="m",D434="w"),Urliste!$E431+Urliste!$K431+Urliste!$Q431+Urliste!$W431+Urliste!$AC431+Urliste!$AI431+Urliste!$AO431+Urliste!$AU431+Urliste!$BA431+Urliste!$BG431,"")</f>
        <v/>
      </c>
      <c r="G434" s="35" t="str">
        <f>IF(OR(D434="m",D434="w"),Urliste!$F431+Urliste!$L431+Urliste!$R431+Urliste!$X431+Urliste!$AD431+Urliste!$AJ431+Urliste!$AP431+Urliste!$AV431+Urliste!$BB431+Urliste!$BH431,"")</f>
        <v/>
      </c>
      <c r="H434" s="35" t="str">
        <f>IF(OR(D434="m",D434="w"),Urliste!$G431+Urliste!$M431+Urliste!$S431+Urliste!$Y431+Urliste!$AE431+Urliste!$AK431+Urliste!$AQ431+Urliste!$AW431+Urliste!$BC431+Urliste!$BI431,"")</f>
        <v/>
      </c>
      <c r="I434" s="35" t="str">
        <f>IF(OR(D434="m",D434="w"),Urliste!$H431+Urliste!$N431+Urliste!$T431+Urliste!$Z431+Urliste!$AF431+Urliste!$AL431+Urliste!$AR431+Urliste!$AX431+Urliste!$BD431+Urliste!$BJ431,"")</f>
        <v/>
      </c>
      <c r="J434" s="36" t="str">
        <f>IF(OR(D434="m",D434="w"),Urliste!$I431+Urliste!$O431+Urliste!$U431+Urliste!$AA431+Urliste!$AG431+Urliste!$AM431+Urliste!$AS431+Urliste!$AY431+Urliste!$BE431+Urliste!$BK431,"")</f>
        <v/>
      </c>
      <c r="K434" s="35"/>
      <c r="L434" s="40" t="str">
        <f>IF(E434="","",IF($D434="m",VLOOKUP(E434,'RW-&gt;SW'!$A$4:$G$44,2,TRUE),VLOOKUP(E434,'RW-&gt;SW'!$H$4:$N$44,2,TRUE)))</f>
        <v/>
      </c>
      <c r="M434" s="35" t="str">
        <f>IF(F434="","",IF($D434="m",VLOOKUP(F434,'RW-&gt;SW'!$A$4:$G$44,3,TRUE),VLOOKUP(F434,'RW-&gt;SW'!$H$4:$N$44,3,TRUE)))</f>
        <v/>
      </c>
      <c r="N434" s="35" t="str">
        <f>IF(G434="","",IF($D434="m",VLOOKUP(G434,'RW-&gt;SW'!$A$4:$G$44,4,TRUE),VLOOKUP(G434,'RW-&gt;SW'!$H$4:$N$44,4,TRUE)))</f>
        <v/>
      </c>
      <c r="O434" s="35" t="str">
        <f>IF(H434="","",IF($D434="m",VLOOKUP(H434,'RW-&gt;SW'!$A$4:$G$44,5,TRUE),VLOOKUP(H434,'RW-&gt;SW'!$H$4:$N$44,5,TRUE)))</f>
        <v/>
      </c>
      <c r="P434" s="35" t="str">
        <f>IF(I434="","",IF($D434="m",VLOOKUP(I434,'RW-&gt;SW'!$A$4:$G$44,6,TRUE),VLOOKUP(I434,'RW-&gt;SW'!$H$4:$N$44,6,TRUE)))</f>
        <v/>
      </c>
      <c r="Q434" s="36" t="str">
        <f>IF(J434="","",IF($D434="m",VLOOKUP(J434,'RW-&gt;SW'!$A$4:$G$44,7,TRUE),VLOOKUP(J434,'RW-&gt;SW'!$H$4:$N$44,7,TRUE)))</f>
        <v/>
      </c>
      <c r="R434" s="40" t="str">
        <f t="shared" si="15"/>
        <v/>
      </c>
      <c r="S434" s="36" t="str">
        <f>IF(R434="","",VLOOKUP($R434,'RW-&gt;SW'!$P$3:$Q$46,2,TRUE))</f>
        <v/>
      </c>
      <c r="T434" s="89" t="str">
        <f>IF(ISERROR('Berechnung TYP'!Q430)=TRUE,"",'Berechnung TYP'!Q430)</f>
        <v/>
      </c>
      <c r="U434" s="35" t="str">
        <f>IF(ISERROR('Berechnung TYP'!G430)=TRUE,"",'Berechnung TYP'!G430)</f>
        <v/>
      </c>
      <c r="V434" s="35" t="str">
        <f>IF(ISERROR('Berechnung TYP'!H430)=TRUE,"",'Berechnung TYP'!H430)</f>
        <v/>
      </c>
      <c r="W434" s="36" t="str">
        <f>IF(ISERROR('Berechnung TYP'!I430)=TRUE,"",'Berechnung TYP'!I430)</f>
        <v/>
      </c>
      <c r="X434" s="70"/>
    </row>
    <row r="435" spans="1:24" x14ac:dyDescent="0.25">
      <c r="A435" s="45">
        <v>427</v>
      </c>
      <c r="B435" s="40" t="str">
        <f>IF(Urliste!B432&lt;&gt;0,Urliste!B432,"")</f>
        <v/>
      </c>
      <c r="C435" s="45" t="str">
        <f t="shared" si="16"/>
        <v/>
      </c>
      <c r="D435" s="45" t="str">
        <f>IF(Urliste!C432&lt;&gt;0,Urliste!C432,"")</f>
        <v/>
      </c>
      <c r="E435" s="40" t="str">
        <f>IF(OR(D435="m",D435="w"),Urliste!$D432+Urliste!$J432+Urliste!$P432+Urliste!$V432+Urliste!$AB432+Urliste!$AH432+Urliste!$AN432+Urliste!$AT432+Urliste!$AZ432+Urliste!$BF432,"")</f>
        <v/>
      </c>
      <c r="F435" s="35" t="str">
        <f>IF(OR(D435="m",D435="w"),Urliste!$E432+Urliste!$K432+Urliste!$Q432+Urliste!$W432+Urliste!$AC432+Urliste!$AI432+Urliste!$AO432+Urliste!$AU432+Urliste!$BA432+Urliste!$BG432,"")</f>
        <v/>
      </c>
      <c r="G435" s="35" t="str">
        <f>IF(OR(D435="m",D435="w"),Urliste!$F432+Urliste!$L432+Urliste!$R432+Urliste!$X432+Urliste!$AD432+Urliste!$AJ432+Urliste!$AP432+Urliste!$AV432+Urliste!$BB432+Urliste!$BH432,"")</f>
        <v/>
      </c>
      <c r="H435" s="35" t="str">
        <f>IF(OR(D435="m",D435="w"),Urliste!$G432+Urliste!$M432+Urliste!$S432+Urliste!$Y432+Urliste!$AE432+Urliste!$AK432+Urliste!$AQ432+Urliste!$AW432+Urliste!$BC432+Urliste!$BI432,"")</f>
        <v/>
      </c>
      <c r="I435" s="35" t="str">
        <f>IF(OR(D435="m",D435="w"),Urliste!$H432+Urliste!$N432+Urliste!$T432+Urliste!$Z432+Urliste!$AF432+Urliste!$AL432+Urliste!$AR432+Urliste!$AX432+Urliste!$BD432+Urliste!$BJ432,"")</f>
        <v/>
      </c>
      <c r="J435" s="36" t="str">
        <f>IF(OR(D435="m",D435="w"),Urliste!$I432+Urliste!$O432+Urliste!$U432+Urliste!$AA432+Urliste!$AG432+Urliste!$AM432+Urliste!$AS432+Urliste!$AY432+Urliste!$BE432+Urliste!$BK432,"")</f>
        <v/>
      </c>
      <c r="K435" s="35"/>
      <c r="L435" s="40" t="str">
        <f>IF(E435="","",IF($D435="m",VLOOKUP(E435,'RW-&gt;SW'!$A$4:$G$44,2,TRUE),VLOOKUP(E435,'RW-&gt;SW'!$H$4:$N$44,2,TRUE)))</f>
        <v/>
      </c>
      <c r="M435" s="35" t="str">
        <f>IF(F435="","",IF($D435="m",VLOOKUP(F435,'RW-&gt;SW'!$A$4:$G$44,3,TRUE),VLOOKUP(F435,'RW-&gt;SW'!$H$4:$N$44,3,TRUE)))</f>
        <v/>
      </c>
      <c r="N435" s="35" t="str">
        <f>IF(G435="","",IF($D435="m",VLOOKUP(G435,'RW-&gt;SW'!$A$4:$G$44,4,TRUE),VLOOKUP(G435,'RW-&gt;SW'!$H$4:$N$44,4,TRUE)))</f>
        <v/>
      </c>
      <c r="O435" s="35" t="str">
        <f>IF(H435="","",IF($D435="m",VLOOKUP(H435,'RW-&gt;SW'!$A$4:$G$44,5,TRUE),VLOOKUP(H435,'RW-&gt;SW'!$H$4:$N$44,5,TRUE)))</f>
        <v/>
      </c>
      <c r="P435" s="35" t="str">
        <f>IF(I435="","",IF($D435="m",VLOOKUP(I435,'RW-&gt;SW'!$A$4:$G$44,6,TRUE),VLOOKUP(I435,'RW-&gt;SW'!$H$4:$N$44,6,TRUE)))</f>
        <v/>
      </c>
      <c r="Q435" s="36" t="str">
        <f>IF(J435="","",IF($D435="m",VLOOKUP(J435,'RW-&gt;SW'!$A$4:$G$44,7,TRUE),VLOOKUP(J435,'RW-&gt;SW'!$H$4:$N$44,7,TRUE)))</f>
        <v/>
      </c>
      <c r="R435" s="40" t="str">
        <f t="shared" si="15"/>
        <v/>
      </c>
      <c r="S435" s="36" t="str">
        <f>IF(R435="","",VLOOKUP($R435,'RW-&gt;SW'!$P$3:$Q$46,2,TRUE))</f>
        <v/>
      </c>
      <c r="T435" s="89" t="str">
        <f>IF(ISERROR('Berechnung TYP'!Q431)=TRUE,"",'Berechnung TYP'!Q431)</f>
        <v/>
      </c>
      <c r="U435" s="35" t="str">
        <f>IF(ISERROR('Berechnung TYP'!G431)=TRUE,"",'Berechnung TYP'!G431)</f>
        <v/>
      </c>
      <c r="V435" s="35" t="str">
        <f>IF(ISERROR('Berechnung TYP'!H431)=TRUE,"",'Berechnung TYP'!H431)</f>
        <v/>
      </c>
      <c r="W435" s="36" t="str">
        <f>IF(ISERROR('Berechnung TYP'!I431)=TRUE,"",'Berechnung TYP'!I431)</f>
        <v/>
      </c>
      <c r="X435" s="70"/>
    </row>
    <row r="436" spans="1:24" x14ac:dyDescent="0.25">
      <c r="A436" s="45">
        <v>428</v>
      </c>
      <c r="B436" s="40" t="str">
        <f>IF(Urliste!B433&lt;&gt;0,Urliste!B433,"")</f>
        <v/>
      </c>
      <c r="C436" s="45" t="str">
        <f t="shared" si="16"/>
        <v/>
      </c>
      <c r="D436" s="45" t="str">
        <f>IF(Urliste!C433&lt;&gt;0,Urliste!C433,"")</f>
        <v/>
      </c>
      <c r="E436" s="40" t="str">
        <f>IF(OR(D436="m",D436="w"),Urliste!$D433+Urliste!$J433+Urliste!$P433+Urliste!$V433+Urliste!$AB433+Urliste!$AH433+Urliste!$AN433+Urliste!$AT433+Urliste!$AZ433+Urliste!$BF433,"")</f>
        <v/>
      </c>
      <c r="F436" s="35" t="str">
        <f>IF(OR(D436="m",D436="w"),Urliste!$E433+Urliste!$K433+Urliste!$Q433+Urliste!$W433+Urliste!$AC433+Urliste!$AI433+Urliste!$AO433+Urliste!$AU433+Urliste!$BA433+Urliste!$BG433,"")</f>
        <v/>
      </c>
      <c r="G436" s="35" t="str">
        <f>IF(OR(D436="m",D436="w"),Urliste!$F433+Urliste!$L433+Urliste!$R433+Urliste!$X433+Urliste!$AD433+Urliste!$AJ433+Urliste!$AP433+Urliste!$AV433+Urliste!$BB433+Urliste!$BH433,"")</f>
        <v/>
      </c>
      <c r="H436" s="35" t="str">
        <f>IF(OR(D436="m",D436="w"),Urliste!$G433+Urliste!$M433+Urliste!$S433+Urliste!$Y433+Urliste!$AE433+Urliste!$AK433+Urliste!$AQ433+Urliste!$AW433+Urliste!$BC433+Urliste!$BI433,"")</f>
        <v/>
      </c>
      <c r="I436" s="35" t="str">
        <f>IF(OR(D436="m",D436="w"),Urliste!$H433+Urliste!$N433+Urliste!$T433+Urliste!$Z433+Urliste!$AF433+Urliste!$AL433+Urliste!$AR433+Urliste!$AX433+Urliste!$BD433+Urliste!$BJ433,"")</f>
        <v/>
      </c>
      <c r="J436" s="36" t="str">
        <f>IF(OR(D436="m",D436="w"),Urliste!$I433+Urliste!$O433+Urliste!$U433+Urliste!$AA433+Urliste!$AG433+Urliste!$AM433+Urliste!$AS433+Urliste!$AY433+Urliste!$BE433+Urliste!$BK433,"")</f>
        <v/>
      </c>
      <c r="K436" s="35"/>
      <c r="L436" s="40" t="str">
        <f>IF(E436="","",IF($D436="m",VLOOKUP(E436,'RW-&gt;SW'!$A$4:$G$44,2,TRUE),VLOOKUP(E436,'RW-&gt;SW'!$H$4:$N$44,2,TRUE)))</f>
        <v/>
      </c>
      <c r="M436" s="35" t="str">
        <f>IF(F436="","",IF($D436="m",VLOOKUP(F436,'RW-&gt;SW'!$A$4:$G$44,3,TRUE),VLOOKUP(F436,'RW-&gt;SW'!$H$4:$N$44,3,TRUE)))</f>
        <v/>
      </c>
      <c r="N436" s="35" t="str">
        <f>IF(G436="","",IF($D436="m",VLOOKUP(G436,'RW-&gt;SW'!$A$4:$G$44,4,TRUE),VLOOKUP(G436,'RW-&gt;SW'!$H$4:$N$44,4,TRUE)))</f>
        <v/>
      </c>
      <c r="O436" s="35" t="str">
        <f>IF(H436="","",IF($D436="m",VLOOKUP(H436,'RW-&gt;SW'!$A$4:$G$44,5,TRUE),VLOOKUP(H436,'RW-&gt;SW'!$H$4:$N$44,5,TRUE)))</f>
        <v/>
      </c>
      <c r="P436" s="35" t="str">
        <f>IF(I436="","",IF($D436="m",VLOOKUP(I436,'RW-&gt;SW'!$A$4:$G$44,6,TRUE),VLOOKUP(I436,'RW-&gt;SW'!$H$4:$N$44,6,TRUE)))</f>
        <v/>
      </c>
      <c r="Q436" s="36" t="str">
        <f>IF(J436="","",IF($D436="m",VLOOKUP(J436,'RW-&gt;SW'!$A$4:$G$44,7,TRUE),VLOOKUP(J436,'RW-&gt;SW'!$H$4:$N$44,7,TRUE)))</f>
        <v/>
      </c>
      <c r="R436" s="40" t="str">
        <f t="shared" si="15"/>
        <v/>
      </c>
      <c r="S436" s="36" t="str">
        <f>IF(R436="","",VLOOKUP($R436,'RW-&gt;SW'!$P$3:$Q$46,2,TRUE))</f>
        <v/>
      </c>
      <c r="T436" s="89" t="str">
        <f>IF(ISERROR('Berechnung TYP'!Q432)=TRUE,"",'Berechnung TYP'!Q432)</f>
        <v/>
      </c>
      <c r="U436" s="35" t="str">
        <f>IF(ISERROR('Berechnung TYP'!G432)=TRUE,"",'Berechnung TYP'!G432)</f>
        <v/>
      </c>
      <c r="V436" s="35" t="str">
        <f>IF(ISERROR('Berechnung TYP'!H432)=TRUE,"",'Berechnung TYP'!H432)</f>
        <v/>
      </c>
      <c r="W436" s="36" t="str">
        <f>IF(ISERROR('Berechnung TYP'!I432)=TRUE,"",'Berechnung TYP'!I432)</f>
        <v/>
      </c>
      <c r="X436" s="70"/>
    </row>
    <row r="437" spans="1:24" x14ac:dyDescent="0.25">
      <c r="A437" s="45">
        <v>429</v>
      </c>
      <c r="B437" s="40" t="str">
        <f>IF(Urliste!B434&lt;&gt;0,Urliste!B434,"")</f>
        <v/>
      </c>
      <c r="C437" s="45" t="str">
        <f t="shared" si="16"/>
        <v/>
      </c>
      <c r="D437" s="45" t="str">
        <f>IF(Urliste!C434&lt;&gt;0,Urliste!C434,"")</f>
        <v/>
      </c>
      <c r="E437" s="40" t="str">
        <f>IF(OR(D437="m",D437="w"),Urliste!$D434+Urliste!$J434+Urliste!$P434+Urliste!$V434+Urliste!$AB434+Urliste!$AH434+Urliste!$AN434+Urliste!$AT434+Urliste!$AZ434+Urliste!$BF434,"")</f>
        <v/>
      </c>
      <c r="F437" s="35" t="str">
        <f>IF(OR(D437="m",D437="w"),Urliste!$E434+Urliste!$K434+Urliste!$Q434+Urliste!$W434+Urliste!$AC434+Urliste!$AI434+Urliste!$AO434+Urliste!$AU434+Urliste!$BA434+Urliste!$BG434,"")</f>
        <v/>
      </c>
      <c r="G437" s="35" t="str">
        <f>IF(OR(D437="m",D437="w"),Urliste!$F434+Urliste!$L434+Urliste!$R434+Urliste!$X434+Urliste!$AD434+Urliste!$AJ434+Urliste!$AP434+Urliste!$AV434+Urliste!$BB434+Urliste!$BH434,"")</f>
        <v/>
      </c>
      <c r="H437" s="35" t="str">
        <f>IF(OR(D437="m",D437="w"),Urliste!$G434+Urliste!$M434+Urliste!$S434+Urliste!$Y434+Urliste!$AE434+Urliste!$AK434+Urliste!$AQ434+Urliste!$AW434+Urliste!$BC434+Urliste!$BI434,"")</f>
        <v/>
      </c>
      <c r="I437" s="35" t="str">
        <f>IF(OR(D437="m",D437="w"),Urliste!$H434+Urliste!$N434+Urliste!$T434+Urliste!$Z434+Urliste!$AF434+Urliste!$AL434+Urliste!$AR434+Urliste!$AX434+Urliste!$BD434+Urliste!$BJ434,"")</f>
        <v/>
      </c>
      <c r="J437" s="36" t="str">
        <f>IF(OR(D437="m",D437="w"),Urliste!$I434+Urliste!$O434+Urliste!$U434+Urliste!$AA434+Urliste!$AG434+Urliste!$AM434+Urliste!$AS434+Urliste!$AY434+Urliste!$BE434+Urliste!$BK434,"")</f>
        <v/>
      </c>
      <c r="K437" s="35"/>
      <c r="L437" s="40" t="str">
        <f>IF(E437="","",IF($D437="m",VLOOKUP(E437,'RW-&gt;SW'!$A$4:$G$44,2,TRUE),VLOOKUP(E437,'RW-&gt;SW'!$H$4:$N$44,2,TRUE)))</f>
        <v/>
      </c>
      <c r="M437" s="35" t="str">
        <f>IF(F437="","",IF($D437="m",VLOOKUP(F437,'RW-&gt;SW'!$A$4:$G$44,3,TRUE),VLOOKUP(F437,'RW-&gt;SW'!$H$4:$N$44,3,TRUE)))</f>
        <v/>
      </c>
      <c r="N437" s="35" t="str">
        <f>IF(G437="","",IF($D437="m",VLOOKUP(G437,'RW-&gt;SW'!$A$4:$G$44,4,TRUE),VLOOKUP(G437,'RW-&gt;SW'!$H$4:$N$44,4,TRUE)))</f>
        <v/>
      </c>
      <c r="O437" s="35" t="str">
        <f>IF(H437="","",IF($D437="m",VLOOKUP(H437,'RW-&gt;SW'!$A$4:$G$44,5,TRUE),VLOOKUP(H437,'RW-&gt;SW'!$H$4:$N$44,5,TRUE)))</f>
        <v/>
      </c>
      <c r="P437" s="35" t="str">
        <f>IF(I437="","",IF($D437="m",VLOOKUP(I437,'RW-&gt;SW'!$A$4:$G$44,6,TRUE),VLOOKUP(I437,'RW-&gt;SW'!$H$4:$N$44,6,TRUE)))</f>
        <v/>
      </c>
      <c r="Q437" s="36" t="str">
        <f>IF(J437="","",IF($D437="m",VLOOKUP(J437,'RW-&gt;SW'!$A$4:$G$44,7,TRUE),VLOOKUP(J437,'RW-&gt;SW'!$H$4:$N$44,7,TRUE)))</f>
        <v/>
      </c>
      <c r="R437" s="40" t="str">
        <f t="shared" si="15"/>
        <v/>
      </c>
      <c r="S437" s="36" t="str">
        <f>IF(R437="","",VLOOKUP($R437,'RW-&gt;SW'!$P$3:$Q$46,2,TRUE))</f>
        <v/>
      </c>
      <c r="T437" s="89" t="str">
        <f>IF(ISERROR('Berechnung TYP'!Q433)=TRUE,"",'Berechnung TYP'!Q433)</f>
        <v/>
      </c>
      <c r="U437" s="35" t="str">
        <f>IF(ISERROR('Berechnung TYP'!G433)=TRUE,"",'Berechnung TYP'!G433)</f>
        <v/>
      </c>
      <c r="V437" s="35" t="str">
        <f>IF(ISERROR('Berechnung TYP'!H433)=TRUE,"",'Berechnung TYP'!H433)</f>
        <v/>
      </c>
      <c r="W437" s="36" t="str">
        <f>IF(ISERROR('Berechnung TYP'!I433)=TRUE,"",'Berechnung TYP'!I433)</f>
        <v/>
      </c>
      <c r="X437" s="70"/>
    </row>
    <row r="438" spans="1:24" x14ac:dyDescent="0.25">
      <c r="A438" s="45">
        <v>430</v>
      </c>
      <c r="B438" s="40" t="str">
        <f>IF(Urliste!B435&lt;&gt;0,Urliste!B435,"")</f>
        <v/>
      </c>
      <c r="C438" s="45" t="str">
        <f t="shared" si="16"/>
        <v/>
      </c>
      <c r="D438" s="45" t="str">
        <f>IF(Urliste!C435&lt;&gt;0,Urliste!C435,"")</f>
        <v/>
      </c>
      <c r="E438" s="40" t="str">
        <f>IF(OR(D438="m",D438="w"),Urliste!$D435+Urliste!$J435+Urliste!$P435+Urliste!$V435+Urliste!$AB435+Urliste!$AH435+Urliste!$AN435+Urliste!$AT435+Urliste!$AZ435+Urliste!$BF435,"")</f>
        <v/>
      </c>
      <c r="F438" s="35" t="str">
        <f>IF(OR(D438="m",D438="w"),Urliste!$E435+Urliste!$K435+Urliste!$Q435+Urliste!$W435+Urliste!$AC435+Urliste!$AI435+Urliste!$AO435+Urliste!$AU435+Urliste!$BA435+Urliste!$BG435,"")</f>
        <v/>
      </c>
      <c r="G438" s="35" t="str">
        <f>IF(OR(D438="m",D438="w"),Urliste!$F435+Urliste!$L435+Urliste!$R435+Urliste!$X435+Urliste!$AD435+Urliste!$AJ435+Urliste!$AP435+Urliste!$AV435+Urliste!$BB435+Urliste!$BH435,"")</f>
        <v/>
      </c>
      <c r="H438" s="35" t="str">
        <f>IF(OR(D438="m",D438="w"),Urliste!$G435+Urliste!$M435+Urliste!$S435+Urliste!$Y435+Urliste!$AE435+Urliste!$AK435+Urliste!$AQ435+Urliste!$AW435+Urliste!$BC435+Urliste!$BI435,"")</f>
        <v/>
      </c>
      <c r="I438" s="35" t="str">
        <f>IF(OR(D438="m",D438="w"),Urliste!$H435+Urliste!$N435+Urliste!$T435+Urliste!$Z435+Urliste!$AF435+Urliste!$AL435+Urliste!$AR435+Urliste!$AX435+Urliste!$BD435+Urliste!$BJ435,"")</f>
        <v/>
      </c>
      <c r="J438" s="36" t="str">
        <f>IF(OR(D438="m",D438="w"),Urliste!$I435+Urliste!$O435+Urliste!$U435+Urliste!$AA435+Urliste!$AG435+Urliste!$AM435+Urliste!$AS435+Urliste!$AY435+Urliste!$BE435+Urliste!$BK435,"")</f>
        <v/>
      </c>
      <c r="K438" s="35"/>
      <c r="L438" s="40" t="str">
        <f>IF(E438="","",IF($D438="m",VLOOKUP(E438,'RW-&gt;SW'!$A$4:$G$44,2,TRUE),VLOOKUP(E438,'RW-&gt;SW'!$H$4:$N$44,2,TRUE)))</f>
        <v/>
      </c>
      <c r="M438" s="35" t="str">
        <f>IF(F438="","",IF($D438="m",VLOOKUP(F438,'RW-&gt;SW'!$A$4:$G$44,3,TRUE),VLOOKUP(F438,'RW-&gt;SW'!$H$4:$N$44,3,TRUE)))</f>
        <v/>
      </c>
      <c r="N438" s="35" t="str">
        <f>IF(G438="","",IF($D438="m",VLOOKUP(G438,'RW-&gt;SW'!$A$4:$G$44,4,TRUE),VLOOKUP(G438,'RW-&gt;SW'!$H$4:$N$44,4,TRUE)))</f>
        <v/>
      </c>
      <c r="O438" s="35" t="str">
        <f>IF(H438="","",IF($D438="m",VLOOKUP(H438,'RW-&gt;SW'!$A$4:$G$44,5,TRUE),VLOOKUP(H438,'RW-&gt;SW'!$H$4:$N$44,5,TRUE)))</f>
        <v/>
      </c>
      <c r="P438" s="35" t="str">
        <f>IF(I438="","",IF($D438="m",VLOOKUP(I438,'RW-&gt;SW'!$A$4:$G$44,6,TRUE),VLOOKUP(I438,'RW-&gt;SW'!$H$4:$N$44,6,TRUE)))</f>
        <v/>
      </c>
      <c r="Q438" s="36" t="str">
        <f>IF(J438="","",IF($D438="m",VLOOKUP(J438,'RW-&gt;SW'!$A$4:$G$44,7,TRUE),VLOOKUP(J438,'RW-&gt;SW'!$H$4:$N$44,7,TRUE)))</f>
        <v/>
      </c>
      <c r="R438" s="40" t="str">
        <f t="shared" si="15"/>
        <v/>
      </c>
      <c r="S438" s="36" t="str">
        <f>IF(R438="","",VLOOKUP($R438,'RW-&gt;SW'!$P$3:$Q$46,2,TRUE))</f>
        <v/>
      </c>
      <c r="T438" s="89" t="str">
        <f>IF(ISERROR('Berechnung TYP'!Q434)=TRUE,"",'Berechnung TYP'!Q434)</f>
        <v/>
      </c>
      <c r="U438" s="35" t="str">
        <f>IF(ISERROR('Berechnung TYP'!G434)=TRUE,"",'Berechnung TYP'!G434)</f>
        <v/>
      </c>
      <c r="V438" s="35" t="str">
        <f>IF(ISERROR('Berechnung TYP'!H434)=TRUE,"",'Berechnung TYP'!H434)</f>
        <v/>
      </c>
      <c r="W438" s="36" t="str">
        <f>IF(ISERROR('Berechnung TYP'!I434)=TRUE,"",'Berechnung TYP'!I434)</f>
        <v/>
      </c>
      <c r="X438" s="70"/>
    </row>
    <row r="439" spans="1:24" x14ac:dyDescent="0.25">
      <c r="A439" s="45">
        <v>431</v>
      </c>
      <c r="B439" s="40" t="str">
        <f>IF(Urliste!B436&lt;&gt;0,Urliste!B436,"")</f>
        <v/>
      </c>
      <c r="C439" s="45" t="str">
        <f t="shared" si="16"/>
        <v/>
      </c>
      <c r="D439" s="45" t="str">
        <f>IF(Urliste!C436&lt;&gt;0,Urliste!C436,"")</f>
        <v/>
      </c>
      <c r="E439" s="40" t="str">
        <f>IF(OR(D439="m",D439="w"),Urliste!$D436+Urliste!$J436+Urliste!$P436+Urliste!$V436+Urliste!$AB436+Urliste!$AH436+Urliste!$AN436+Urliste!$AT436+Urliste!$AZ436+Urliste!$BF436,"")</f>
        <v/>
      </c>
      <c r="F439" s="35" t="str">
        <f>IF(OR(D439="m",D439="w"),Urliste!$E436+Urliste!$K436+Urliste!$Q436+Urliste!$W436+Urliste!$AC436+Urliste!$AI436+Urliste!$AO436+Urliste!$AU436+Urliste!$BA436+Urliste!$BG436,"")</f>
        <v/>
      </c>
      <c r="G439" s="35" t="str">
        <f>IF(OR(D439="m",D439="w"),Urliste!$F436+Urliste!$L436+Urliste!$R436+Urliste!$X436+Urliste!$AD436+Urliste!$AJ436+Urliste!$AP436+Urliste!$AV436+Urliste!$BB436+Urliste!$BH436,"")</f>
        <v/>
      </c>
      <c r="H439" s="35" t="str">
        <f>IF(OR(D439="m",D439="w"),Urliste!$G436+Urliste!$M436+Urliste!$S436+Urliste!$Y436+Urliste!$AE436+Urliste!$AK436+Urliste!$AQ436+Urliste!$AW436+Urliste!$BC436+Urliste!$BI436,"")</f>
        <v/>
      </c>
      <c r="I439" s="35" t="str">
        <f>IF(OR(D439="m",D439="w"),Urliste!$H436+Urliste!$N436+Urliste!$T436+Urliste!$Z436+Urliste!$AF436+Urliste!$AL436+Urliste!$AR436+Urliste!$AX436+Urliste!$BD436+Urliste!$BJ436,"")</f>
        <v/>
      </c>
      <c r="J439" s="36" t="str">
        <f>IF(OR(D439="m",D439="w"),Urliste!$I436+Urliste!$O436+Urliste!$U436+Urliste!$AA436+Urliste!$AG436+Urliste!$AM436+Urliste!$AS436+Urliste!$AY436+Urliste!$BE436+Urliste!$BK436,"")</f>
        <v/>
      </c>
      <c r="K439" s="35"/>
      <c r="L439" s="40" t="str">
        <f>IF(E439="","",IF($D439="m",VLOOKUP(E439,'RW-&gt;SW'!$A$4:$G$44,2,TRUE),VLOOKUP(E439,'RW-&gt;SW'!$H$4:$N$44,2,TRUE)))</f>
        <v/>
      </c>
      <c r="M439" s="35" t="str">
        <f>IF(F439="","",IF($D439="m",VLOOKUP(F439,'RW-&gt;SW'!$A$4:$G$44,3,TRUE),VLOOKUP(F439,'RW-&gt;SW'!$H$4:$N$44,3,TRUE)))</f>
        <v/>
      </c>
      <c r="N439" s="35" t="str">
        <f>IF(G439="","",IF($D439="m",VLOOKUP(G439,'RW-&gt;SW'!$A$4:$G$44,4,TRUE),VLOOKUP(G439,'RW-&gt;SW'!$H$4:$N$44,4,TRUE)))</f>
        <v/>
      </c>
      <c r="O439" s="35" t="str">
        <f>IF(H439="","",IF($D439="m",VLOOKUP(H439,'RW-&gt;SW'!$A$4:$G$44,5,TRUE),VLOOKUP(H439,'RW-&gt;SW'!$H$4:$N$44,5,TRUE)))</f>
        <v/>
      </c>
      <c r="P439" s="35" t="str">
        <f>IF(I439="","",IF($D439="m",VLOOKUP(I439,'RW-&gt;SW'!$A$4:$G$44,6,TRUE),VLOOKUP(I439,'RW-&gt;SW'!$H$4:$N$44,6,TRUE)))</f>
        <v/>
      </c>
      <c r="Q439" s="36" t="str">
        <f>IF(J439="","",IF($D439="m",VLOOKUP(J439,'RW-&gt;SW'!$A$4:$G$44,7,TRUE),VLOOKUP(J439,'RW-&gt;SW'!$H$4:$N$44,7,TRUE)))</f>
        <v/>
      </c>
      <c r="R439" s="40" t="str">
        <f t="shared" si="15"/>
        <v/>
      </c>
      <c r="S439" s="36" t="str">
        <f>IF(R439="","",VLOOKUP($R439,'RW-&gt;SW'!$P$3:$Q$46,2,TRUE))</f>
        <v/>
      </c>
      <c r="T439" s="89" t="str">
        <f>IF(ISERROR('Berechnung TYP'!Q435)=TRUE,"",'Berechnung TYP'!Q435)</f>
        <v/>
      </c>
      <c r="U439" s="35" t="str">
        <f>IF(ISERROR('Berechnung TYP'!G435)=TRUE,"",'Berechnung TYP'!G435)</f>
        <v/>
      </c>
      <c r="V439" s="35" t="str">
        <f>IF(ISERROR('Berechnung TYP'!H435)=TRUE,"",'Berechnung TYP'!H435)</f>
        <v/>
      </c>
      <c r="W439" s="36" t="str">
        <f>IF(ISERROR('Berechnung TYP'!I435)=TRUE,"",'Berechnung TYP'!I435)</f>
        <v/>
      </c>
      <c r="X439" s="70"/>
    </row>
    <row r="440" spans="1:24" x14ac:dyDescent="0.25">
      <c r="A440" s="45">
        <v>432</v>
      </c>
      <c r="B440" s="40" t="str">
        <f>IF(Urliste!B437&lt;&gt;0,Urliste!B437,"")</f>
        <v/>
      </c>
      <c r="C440" s="45" t="str">
        <f t="shared" si="16"/>
        <v/>
      </c>
      <c r="D440" s="45" t="str">
        <f>IF(Urliste!C437&lt;&gt;0,Urliste!C437,"")</f>
        <v/>
      </c>
      <c r="E440" s="40" t="str">
        <f>IF(OR(D440="m",D440="w"),Urliste!$D437+Urliste!$J437+Urliste!$P437+Urliste!$V437+Urliste!$AB437+Urliste!$AH437+Urliste!$AN437+Urliste!$AT437+Urliste!$AZ437+Urliste!$BF437,"")</f>
        <v/>
      </c>
      <c r="F440" s="35" t="str">
        <f>IF(OR(D440="m",D440="w"),Urliste!$E437+Urliste!$K437+Urliste!$Q437+Urliste!$W437+Urliste!$AC437+Urliste!$AI437+Urliste!$AO437+Urliste!$AU437+Urliste!$BA437+Urliste!$BG437,"")</f>
        <v/>
      </c>
      <c r="G440" s="35" t="str">
        <f>IF(OR(D440="m",D440="w"),Urliste!$F437+Urliste!$L437+Urliste!$R437+Urliste!$X437+Urliste!$AD437+Urliste!$AJ437+Urliste!$AP437+Urliste!$AV437+Urliste!$BB437+Urliste!$BH437,"")</f>
        <v/>
      </c>
      <c r="H440" s="35" t="str">
        <f>IF(OR(D440="m",D440="w"),Urliste!$G437+Urliste!$M437+Urliste!$S437+Urliste!$Y437+Urliste!$AE437+Urliste!$AK437+Urliste!$AQ437+Urliste!$AW437+Urliste!$BC437+Urliste!$BI437,"")</f>
        <v/>
      </c>
      <c r="I440" s="35" t="str">
        <f>IF(OR(D440="m",D440="w"),Urliste!$H437+Urliste!$N437+Urliste!$T437+Urliste!$Z437+Urliste!$AF437+Urliste!$AL437+Urliste!$AR437+Urliste!$AX437+Urliste!$BD437+Urliste!$BJ437,"")</f>
        <v/>
      </c>
      <c r="J440" s="36" t="str">
        <f>IF(OR(D440="m",D440="w"),Urliste!$I437+Urliste!$O437+Urliste!$U437+Urliste!$AA437+Urliste!$AG437+Urliste!$AM437+Urliste!$AS437+Urliste!$AY437+Urliste!$BE437+Urliste!$BK437,"")</f>
        <v/>
      </c>
      <c r="K440" s="35"/>
      <c r="L440" s="40" t="str">
        <f>IF(E440="","",IF($D440="m",VLOOKUP(E440,'RW-&gt;SW'!$A$4:$G$44,2,TRUE),VLOOKUP(E440,'RW-&gt;SW'!$H$4:$N$44,2,TRUE)))</f>
        <v/>
      </c>
      <c r="M440" s="35" t="str">
        <f>IF(F440="","",IF($D440="m",VLOOKUP(F440,'RW-&gt;SW'!$A$4:$G$44,3,TRUE),VLOOKUP(F440,'RW-&gt;SW'!$H$4:$N$44,3,TRUE)))</f>
        <v/>
      </c>
      <c r="N440" s="35" t="str">
        <f>IF(G440="","",IF($D440="m",VLOOKUP(G440,'RW-&gt;SW'!$A$4:$G$44,4,TRUE),VLOOKUP(G440,'RW-&gt;SW'!$H$4:$N$44,4,TRUE)))</f>
        <v/>
      </c>
      <c r="O440" s="35" t="str">
        <f>IF(H440="","",IF($D440="m",VLOOKUP(H440,'RW-&gt;SW'!$A$4:$G$44,5,TRUE),VLOOKUP(H440,'RW-&gt;SW'!$H$4:$N$44,5,TRUE)))</f>
        <v/>
      </c>
      <c r="P440" s="35" t="str">
        <f>IF(I440="","",IF($D440="m",VLOOKUP(I440,'RW-&gt;SW'!$A$4:$G$44,6,TRUE),VLOOKUP(I440,'RW-&gt;SW'!$H$4:$N$44,6,TRUE)))</f>
        <v/>
      </c>
      <c r="Q440" s="36" t="str">
        <f>IF(J440="","",IF($D440="m",VLOOKUP(J440,'RW-&gt;SW'!$A$4:$G$44,7,TRUE),VLOOKUP(J440,'RW-&gt;SW'!$H$4:$N$44,7,TRUE)))</f>
        <v/>
      </c>
      <c r="R440" s="40" t="str">
        <f t="shared" si="15"/>
        <v/>
      </c>
      <c r="S440" s="36" t="str">
        <f>IF(R440="","",VLOOKUP($R440,'RW-&gt;SW'!$P$3:$Q$46,2,TRUE))</f>
        <v/>
      </c>
      <c r="T440" s="89" t="str">
        <f>IF(ISERROR('Berechnung TYP'!Q436)=TRUE,"",'Berechnung TYP'!Q436)</f>
        <v/>
      </c>
      <c r="U440" s="35" t="str">
        <f>IF(ISERROR('Berechnung TYP'!G436)=TRUE,"",'Berechnung TYP'!G436)</f>
        <v/>
      </c>
      <c r="V440" s="35" t="str">
        <f>IF(ISERROR('Berechnung TYP'!H436)=TRUE,"",'Berechnung TYP'!H436)</f>
        <v/>
      </c>
      <c r="W440" s="36" t="str">
        <f>IF(ISERROR('Berechnung TYP'!I436)=TRUE,"",'Berechnung TYP'!I436)</f>
        <v/>
      </c>
      <c r="X440" s="70"/>
    </row>
    <row r="441" spans="1:24" x14ac:dyDescent="0.25">
      <c r="A441" s="45">
        <v>433</v>
      </c>
      <c r="B441" s="40" t="str">
        <f>IF(Urliste!B438&lt;&gt;0,Urliste!B438,"")</f>
        <v/>
      </c>
      <c r="C441" s="45" t="str">
        <f t="shared" si="16"/>
        <v/>
      </c>
      <c r="D441" s="45" t="str">
        <f>IF(Urliste!C438&lt;&gt;0,Urliste!C438,"")</f>
        <v/>
      </c>
      <c r="E441" s="40" t="str">
        <f>IF(OR(D441="m",D441="w"),Urliste!$D438+Urliste!$J438+Urliste!$P438+Urliste!$V438+Urliste!$AB438+Urliste!$AH438+Urliste!$AN438+Urliste!$AT438+Urliste!$AZ438+Urliste!$BF438,"")</f>
        <v/>
      </c>
      <c r="F441" s="35" t="str">
        <f>IF(OR(D441="m",D441="w"),Urliste!$E438+Urliste!$K438+Urliste!$Q438+Urliste!$W438+Urliste!$AC438+Urliste!$AI438+Urliste!$AO438+Urliste!$AU438+Urliste!$BA438+Urliste!$BG438,"")</f>
        <v/>
      </c>
      <c r="G441" s="35" t="str">
        <f>IF(OR(D441="m",D441="w"),Urliste!$F438+Urliste!$L438+Urliste!$R438+Urliste!$X438+Urliste!$AD438+Urliste!$AJ438+Urliste!$AP438+Urliste!$AV438+Urliste!$BB438+Urliste!$BH438,"")</f>
        <v/>
      </c>
      <c r="H441" s="35" t="str">
        <f>IF(OR(D441="m",D441="w"),Urliste!$G438+Urliste!$M438+Urliste!$S438+Urliste!$Y438+Urliste!$AE438+Urliste!$AK438+Urliste!$AQ438+Urliste!$AW438+Urliste!$BC438+Urliste!$BI438,"")</f>
        <v/>
      </c>
      <c r="I441" s="35" t="str">
        <f>IF(OR(D441="m",D441="w"),Urliste!$H438+Urliste!$N438+Urliste!$T438+Urliste!$Z438+Urliste!$AF438+Urliste!$AL438+Urliste!$AR438+Urliste!$AX438+Urliste!$BD438+Urliste!$BJ438,"")</f>
        <v/>
      </c>
      <c r="J441" s="36" t="str">
        <f>IF(OR(D441="m",D441="w"),Urliste!$I438+Urliste!$O438+Urliste!$U438+Urliste!$AA438+Urliste!$AG438+Urliste!$AM438+Urliste!$AS438+Urliste!$AY438+Urliste!$BE438+Urliste!$BK438,"")</f>
        <v/>
      </c>
      <c r="K441" s="35"/>
      <c r="L441" s="40" t="str">
        <f>IF(E441="","",IF($D441="m",VLOOKUP(E441,'RW-&gt;SW'!$A$4:$G$44,2,TRUE),VLOOKUP(E441,'RW-&gt;SW'!$H$4:$N$44,2,TRUE)))</f>
        <v/>
      </c>
      <c r="M441" s="35" t="str">
        <f>IF(F441="","",IF($D441="m",VLOOKUP(F441,'RW-&gt;SW'!$A$4:$G$44,3,TRUE),VLOOKUP(F441,'RW-&gt;SW'!$H$4:$N$44,3,TRUE)))</f>
        <v/>
      </c>
      <c r="N441" s="35" t="str">
        <f>IF(G441="","",IF($D441="m",VLOOKUP(G441,'RW-&gt;SW'!$A$4:$G$44,4,TRUE),VLOOKUP(G441,'RW-&gt;SW'!$H$4:$N$44,4,TRUE)))</f>
        <v/>
      </c>
      <c r="O441" s="35" t="str">
        <f>IF(H441="","",IF($D441="m",VLOOKUP(H441,'RW-&gt;SW'!$A$4:$G$44,5,TRUE),VLOOKUP(H441,'RW-&gt;SW'!$H$4:$N$44,5,TRUE)))</f>
        <v/>
      </c>
      <c r="P441" s="35" t="str">
        <f>IF(I441="","",IF($D441="m",VLOOKUP(I441,'RW-&gt;SW'!$A$4:$G$44,6,TRUE),VLOOKUP(I441,'RW-&gt;SW'!$H$4:$N$44,6,TRUE)))</f>
        <v/>
      </c>
      <c r="Q441" s="36" t="str">
        <f>IF(J441="","",IF($D441="m",VLOOKUP(J441,'RW-&gt;SW'!$A$4:$G$44,7,TRUE),VLOOKUP(J441,'RW-&gt;SW'!$H$4:$N$44,7,TRUE)))</f>
        <v/>
      </c>
      <c r="R441" s="40" t="str">
        <f t="shared" si="15"/>
        <v/>
      </c>
      <c r="S441" s="36" t="str">
        <f>IF(R441="","",VLOOKUP($R441,'RW-&gt;SW'!$P$3:$Q$46,2,TRUE))</f>
        <v/>
      </c>
      <c r="T441" s="89" t="str">
        <f>IF(ISERROR('Berechnung TYP'!Q437)=TRUE,"",'Berechnung TYP'!Q437)</f>
        <v/>
      </c>
      <c r="U441" s="35" t="str">
        <f>IF(ISERROR('Berechnung TYP'!G437)=TRUE,"",'Berechnung TYP'!G437)</f>
        <v/>
      </c>
      <c r="V441" s="35" t="str">
        <f>IF(ISERROR('Berechnung TYP'!H437)=TRUE,"",'Berechnung TYP'!H437)</f>
        <v/>
      </c>
      <c r="W441" s="36" t="str">
        <f>IF(ISERROR('Berechnung TYP'!I437)=TRUE,"",'Berechnung TYP'!I437)</f>
        <v/>
      </c>
      <c r="X441" s="70"/>
    </row>
    <row r="442" spans="1:24" x14ac:dyDescent="0.25">
      <c r="A442" s="45">
        <v>434</v>
      </c>
      <c r="B442" s="40" t="str">
        <f>IF(Urliste!B439&lt;&gt;0,Urliste!B439,"")</f>
        <v/>
      </c>
      <c r="C442" s="45" t="str">
        <f t="shared" si="16"/>
        <v/>
      </c>
      <c r="D442" s="45" t="str">
        <f>IF(Urliste!C439&lt;&gt;0,Urliste!C439,"")</f>
        <v/>
      </c>
      <c r="E442" s="40" t="str">
        <f>IF(OR(D442="m",D442="w"),Urliste!$D439+Urliste!$J439+Urliste!$P439+Urliste!$V439+Urliste!$AB439+Urliste!$AH439+Urliste!$AN439+Urliste!$AT439+Urliste!$AZ439+Urliste!$BF439,"")</f>
        <v/>
      </c>
      <c r="F442" s="35" t="str">
        <f>IF(OR(D442="m",D442="w"),Urliste!$E439+Urliste!$K439+Urliste!$Q439+Urliste!$W439+Urliste!$AC439+Urliste!$AI439+Urliste!$AO439+Urliste!$AU439+Urliste!$BA439+Urliste!$BG439,"")</f>
        <v/>
      </c>
      <c r="G442" s="35" t="str">
        <f>IF(OR(D442="m",D442="w"),Urliste!$F439+Urliste!$L439+Urliste!$R439+Urliste!$X439+Urliste!$AD439+Urliste!$AJ439+Urliste!$AP439+Urliste!$AV439+Urliste!$BB439+Urliste!$BH439,"")</f>
        <v/>
      </c>
      <c r="H442" s="35" t="str">
        <f>IF(OR(D442="m",D442="w"),Urliste!$G439+Urliste!$M439+Urliste!$S439+Urliste!$Y439+Urliste!$AE439+Urliste!$AK439+Urliste!$AQ439+Urliste!$AW439+Urliste!$BC439+Urliste!$BI439,"")</f>
        <v/>
      </c>
      <c r="I442" s="35" t="str">
        <f>IF(OR(D442="m",D442="w"),Urliste!$H439+Urliste!$N439+Urliste!$T439+Urliste!$Z439+Urliste!$AF439+Urliste!$AL439+Urliste!$AR439+Urliste!$AX439+Urliste!$BD439+Urliste!$BJ439,"")</f>
        <v/>
      </c>
      <c r="J442" s="36" t="str">
        <f>IF(OR(D442="m",D442="w"),Urliste!$I439+Urliste!$O439+Urliste!$U439+Urliste!$AA439+Urliste!$AG439+Urliste!$AM439+Urliste!$AS439+Urliste!$AY439+Urliste!$BE439+Urliste!$BK439,"")</f>
        <v/>
      </c>
      <c r="K442" s="35"/>
      <c r="L442" s="40" t="str">
        <f>IF(E442="","",IF($D442="m",VLOOKUP(E442,'RW-&gt;SW'!$A$4:$G$44,2,TRUE),VLOOKUP(E442,'RW-&gt;SW'!$H$4:$N$44,2,TRUE)))</f>
        <v/>
      </c>
      <c r="M442" s="35" t="str">
        <f>IF(F442="","",IF($D442="m",VLOOKUP(F442,'RW-&gt;SW'!$A$4:$G$44,3,TRUE),VLOOKUP(F442,'RW-&gt;SW'!$H$4:$N$44,3,TRUE)))</f>
        <v/>
      </c>
      <c r="N442" s="35" t="str">
        <f>IF(G442="","",IF($D442="m",VLOOKUP(G442,'RW-&gt;SW'!$A$4:$G$44,4,TRUE),VLOOKUP(G442,'RW-&gt;SW'!$H$4:$N$44,4,TRUE)))</f>
        <v/>
      </c>
      <c r="O442" s="35" t="str">
        <f>IF(H442="","",IF($D442="m",VLOOKUP(H442,'RW-&gt;SW'!$A$4:$G$44,5,TRUE),VLOOKUP(H442,'RW-&gt;SW'!$H$4:$N$44,5,TRUE)))</f>
        <v/>
      </c>
      <c r="P442" s="35" t="str">
        <f>IF(I442="","",IF($D442="m",VLOOKUP(I442,'RW-&gt;SW'!$A$4:$G$44,6,TRUE),VLOOKUP(I442,'RW-&gt;SW'!$H$4:$N$44,6,TRUE)))</f>
        <v/>
      </c>
      <c r="Q442" s="36" t="str">
        <f>IF(J442="","",IF($D442="m",VLOOKUP(J442,'RW-&gt;SW'!$A$4:$G$44,7,TRUE),VLOOKUP(J442,'RW-&gt;SW'!$H$4:$N$44,7,TRUE)))</f>
        <v/>
      </c>
      <c r="R442" s="40" t="str">
        <f t="shared" si="15"/>
        <v/>
      </c>
      <c r="S442" s="36" t="str">
        <f>IF(R442="","",VLOOKUP($R442,'RW-&gt;SW'!$P$3:$Q$46,2,TRUE))</f>
        <v/>
      </c>
      <c r="T442" s="89" t="str">
        <f>IF(ISERROR('Berechnung TYP'!Q438)=TRUE,"",'Berechnung TYP'!Q438)</f>
        <v/>
      </c>
      <c r="U442" s="35" t="str">
        <f>IF(ISERROR('Berechnung TYP'!G438)=TRUE,"",'Berechnung TYP'!G438)</f>
        <v/>
      </c>
      <c r="V442" s="35" t="str">
        <f>IF(ISERROR('Berechnung TYP'!H438)=TRUE,"",'Berechnung TYP'!H438)</f>
        <v/>
      </c>
      <c r="W442" s="36" t="str">
        <f>IF(ISERROR('Berechnung TYP'!I438)=TRUE,"",'Berechnung TYP'!I438)</f>
        <v/>
      </c>
      <c r="X442" s="70"/>
    </row>
    <row r="443" spans="1:24" x14ac:dyDescent="0.25">
      <c r="A443" s="45">
        <v>435</v>
      </c>
      <c r="B443" s="40" t="str">
        <f>IF(Urliste!B440&lt;&gt;0,Urliste!B440,"")</f>
        <v/>
      </c>
      <c r="C443" s="45" t="str">
        <f t="shared" si="16"/>
        <v/>
      </c>
      <c r="D443" s="45" t="str">
        <f>IF(Urliste!C440&lt;&gt;0,Urliste!C440,"")</f>
        <v/>
      </c>
      <c r="E443" s="40" t="str">
        <f>IF(OR(D443="m",D443="w"),Urliste!$D440+Urliste!$J440+Urliste!$P440+Urliste!$V440+Urliste!$AB440+Urliste!$AH440+Urliste!$AN440+Urliste!$AT440+Urliste!$AZ440+Urliste!$BF440,"")</f>
        <v/>
      </c>
      <c r="F443" s="35" t="str">
        <f>IF(OR(D443="m",D443="w"),Urliste!$E440+Urliste!$K440+Urliste!$Q440+Urliste!$W440+Urliste!$AC440+Urliste!$AI440+Urliste!$AO440+Urliste!$AU440+Urliste!$BA440+Urliste!$BG440,"")</f>
        <v/>
      </c>
      <c r="G443" s="35" t="str">
        <f>IF(OR(D443="m",D443="w"),Urliste!$F440+Urliste!$L440+Urliste!$R440+Urliste!$X440+Urliste!$AD440+Urliste!$AJ440+Urliste!$AP440+Urliste!$AV440+Urliste!$BB440+Urliste!$BH440,"")</f>
        <v/>
      </c>
      <c r="H443" s="35" t="str">
        <f>IF(OR(D443="m",D443="w"),Urliste!$G440+Urliste!$M440+Urliste!$S440+Urliste!$Y440+Urliste!$AE440+Urliste!$AK440+Urliste!$AQ440+Urliste!$AW440+Urliste!$BC440+Urliste!$BI440,"")</f>
        <v/>
      </c>
      <c r="I443" s="35" t="str">
        <f>IF(OR(D443="m",D443="w"),Urliste!$H440+Urliste!$N440+Urliste!$T440+Urliste!$Z440+Urliste!$AF440+Urliste!$AL440+Urliste!$AR440+Urliste!$AX440+Urliste!$BD440+Urliste!$BJ440,"")</f>
        <v/>
      </c>
      <c r="J443" s="36" t="str">
        <f>IF(OR(D443="m",D443="w"),Urliste!$I440+Urliste!$O440+Urliste!$U440+Urliste!$AA440+Urliste!$AG440+Urliste!$AM440+Urliste!$AS440+Urliste!$AY440+Urliste!$BE440+Urliste!$BK440,"")</f>
        <v/>
      </c>
      <c r="K443" s="35"/>
      <c r="L443" s="40" t="str">
        <f>IF(E443="","",IF($D443="m",VLOOKUP(E443,'RW-&gt;SW'!$A$4:$G$44,2,TRUE),VLOOKUP(E443,'RW-&gt;SW'!$H$4:$N$44,2,TRUE)))</f>
        <v/>
      </c>
      <c r="M443" s="35" t="str">
        <f>IF(F443="","",IF($D443="m",VLOOKUP(F443,'RW-&gt;SW'!$A$4:$G$44,3,TRUE),VLOOKUP(F443,'RW-&gt;SW'!$H$4:$N$44,3,TRUE)))</f>
        <v/>
      </c>
      <c r="N443" s="35" t="str">
        <f>IF(G443="","",IF($D443="m",VLOOKUP(G443,'RW-&gt;SW'!$A$4:$G$44,4,TRUE),VLOOKUP(G443,'RW-&gt;SW'!$H$4:$N$44,4,TRUE)))</f>
        <v/>
      </c>
      <c r="O443" s="35" t="str">
        <f>IF(H443="","",IF($D443="m",VLOOKUP(H443,'RW-&gt;SW'!$A$4:$G$44,5,TRUE),VLOOKUP(H443,'RW-&gt;SW'!$H$4:$N$44,5,TRUE)))</f>
        <v/>
      </c>
      <c r="P443" s="35" t="str">
        <f>IF(I443="","",IF($D443="m",VLOOKUP(I443,'RW-&gt;SW'!$A$4:$G$44,6,TRUE),VLOOKUP(I443,'RW-&gt;SW'!$H$4:$N$44,6,TRUE)))</f>
        <v/>
      </c>
      <c r="Q443" s="36" t="str">
        <f>IF(J443="","",IF($D443="m",VLOOKUP(J443,'RW-&gt;SW'!$A$4:$G$44,7,TRUE),VLOOKUP(J443,'RW-&gt;SW'!$H$4:$N$44,7,TRUE)))</f>
        <v/>
      </c>
      <c r="R443" s="40" t="str">
        <f t="shared" si="15"/>
        <v/>
      </c>
      <c r="S443" s="36" t="str">
        <f>IF(R443="","",VLOOKUP($R443,'RW-&gt;SW'!$P$3:$Q$46,2,TRUE))</f>
        <v/>
      </c>
      <c r="T443" s="89" t="str">
        <f>IF(ISERROR('Berechnung TYP'!Q439)=TRUE,"",'Berechnung TYP'!Q439)</f>
        <v/>
      </c>
      <c r="U443" s="35" t="str">
        <f>IF(ISERROR('Berechnung TYP'!G439)=TRUE,"",'Berechnung TYP'!G439)</f>
        <v/>
      </c>
      <c r="V443" s="35" t="str">
        <f>IF(ISERROR('Berechnung TYP'!H439)=TRUE,"",'Berechnung TYP'!H439)</f>
        <v/>
      </c>
      <c r="W443" s="36" t="str">
        <f>IF(ISERROR('Berechnung TYP'!I439)=TRUE,"",'Berechnung TYP'!I439)</f>
        <v/>
      </c>
      <c r="X443" s="70"/>
    </row>
    <row r="444" spans="1:24" x14ac:dyDescent="0.25">
      <c r="A444" s="45">
        <v>436</v>
      </c>
      <c r="B444" s="40" t="str">
        <f>IF(Urliste!B441&lt;&gt;0,Urliste!B441,"")</f>
        <v/>
      </c>
      <c r="C444" s="45" t="str">
        <f t="shared" si="16"/>
        <v/>
      </c>
      <c r="D444" s="45" t="str">
        <f>IF(Urliste!C441&lt;&gt;0,Urliste!C441,"")</f>
        <v/>
      </c>
      <c r="E444" s="40" t="str">
        <f>IF(OR(D444="m",D444="w"),Urliste!$D441+Urliste!$J441+Urliste!$P441+Urliste!$V441+Urliste!$AB441+Urliste!$AH441+Urliste!$AN441+Urliste!$AT441+Urliste!$AZ441+Urliste!$BF441,"")</f>
        <v/>
      </c>
      <c r="F444" s="35" t="str">
        <f>IF(OR(D444="m",D444="w"),Urliste!$E441+Urliste!$K441+Urliste!$Q441+Urliste!$W441+Urliste!$AC441+Urliste!$AI441+Urliste!$AO441+Urliste!$AU441+Urliste!$BA441+Urliste!$BG441,"")</f>
        <v/>
      </c>
      <c r="G444" s="35" t="str">
        <f>IF(OR(D444="m",D444="w"),Urliste!$F441+Urliste!$L441+Urliste!$R441+Urliste!$X441+Urliste!$AD441+Urliste!$AJ441+Urliste!$AP441+Urliste!$AV441+Urliste!$BB441+Urliste!$BH441,"")</f>
        <v/>
      </c>
      <c r="H444" s="35" t="str">
        <f>IF(OR(D444="m",D444="w"),Urliste!$G441+Urliste!$M441+Urliste!$S441+Urliste!$Y441+Urliste!$AE441+Urliste!$AK441+Urliste!$AQ441+Urliste!$AW441+Urliste!$BC441+Urliste!$BI441,"")</f>
        <v/>
      </c>
      <c r="I444" s="35" t="str">
        <f>IF(OR(D444="m",D444="w"),Urliste!$H441+Urliste!$N441+Urliste!$T441+Urliste!$Z441+Urliste!$AF441+Urliste!$AL441+Urliste!$AR441+Urliste!$AX441+Urliste!$BD441+Urliste!$BJ441,"")</f>
        <v/>
      </c>
      <c r="J444" s="36" t="str">
        <f>IF(OR(D444="m",D444="w"),Urliste!$I441+Urliste!$O441+Urliste!$U441+Urliste!$AA441+Urliste!$AG441+Urliste!$AM441+Urliste!$AS441+Urliste!$AY441+Urliste!$BE441+Urliste!$BK441,"")</f>
        <v/>
      </c>
      <c r="K444" s="35"/>
      <c r="L444" s="40" t="str">
        <f>IF(E444="","",IF($D444="m",VLOOKUP(E444,'RW-&gt;SW'!$A$4:$G$44,2,TRUE),VLOOKUP(E444,'RW-&gt;SW'!$H$4:$N$44,2,TRUE)))</f>
        <v/>
      </c>
      <c r="M444" s="35" t="str">
        <f>IF(F444="","",IF($D444="m",VLOOKUP(F444,'RW-&gt;SW'!$A$4:$G$44,3,TRUE),VLOOKUP(F444,'RW-&gt;SW'!$H$4:$N$44,3,TRUE)))</f>
        <v/>
      </c>
      <c r="N444" s="35" t="str">
        <f>IF(G444="","",IF($D444="m",VLOOKUP(G444,'RW-&gt;SW'!$A$4:$G$44,4,TRUE),VLOOKUP(G444,'RW-&gt;SW'!$H$4:$N$44,4,TRUE)))</f>
        <v/>
      </c>
      <c r="O444" s="35" t="str">
        <f>IF(H444="","",IF($D444="m",VLOOKUP(H444,'RW-&gt;SW'!$A$4:$G$44,5,TRUE),VLOOKUP(H444,'RW-&gt;SW'!$H$4:$N$44,5,TRUE)))</f>
        <v/>
      </c>
      <c r="P444" s="35" t="str">
        <f>IF(I444="","",IF($D444="m",VLOOKUP(I444,'RW-&gt;SW'!$A$4:$G$44,6,TRUE),VLOOKUP(I444,'RW-&gt;SW'!$H$4:$N$44,6,TRUE)))</f>
        <v/>
      </c>
      <c r="Q444" s="36" t="str">
        <f>IF(J444="","",IF($D444="m",VLOOKUP(J444,'RW-&gt;SW'!$A$4:$G$44,7,TRUE),VLOOKUP(J444,'RW-&gt;SW'!$H$4:$N$44,7,TRUE)))</f>
        <v/>
      </c>
      <c r="R444" s="40" t="str">
        <f t="shared" si="15"/>
        <v/>
      </c>
      <c r="S444" s="36" t="str">
        <f>IF(R444="","",VLOOKUP($R444,'RW-&gt;SW'!$P$3:$Q$46,2,TRUE))</f>
        <v/>
      </c>
      <c r="T444" s="89" t="str">
        <f>IF(ISERROR('Berechnung TYP'!Q440)=TRUE,"",'Berechnung TYP'!Q440)</f>
        <v/>
      </c>
      <c r="U444" s="35" t="str">
        <f>IF(ISERROR('Berechnung TYP'!G440)=TRUE,"",'Berechnung TYP'!G440)</f>
        <v/>
      </c>
      <c r="V444" s="35" t="str">
        <f>IF(ISERROR('Berechnung TYP'!H440)=TRUE,"",'Berechnung TYP'!H440)</f>
        <v/>
      </c>
      <c r="W444" s="36" t="str">
        <f>IF(ISERROR('Berechnung TYP'!I440)=TRUE,"",'Berechnung TYP'!I440)</f>
        <v/>
      </c>
      <c r="X444" s="70"/>
    </row>
    <row r="445" spans="1:24" x14ac:dyDescent="0.25">
      <c r="A445" s="45">
        <v>437</v>
      </c>
      <c r="B445" s="40" t="str">
        <f>IF(Urliste!B442&lt;&gt;0,Urliste!B442,"")</f>
        <v/>
      </c>
      <c r="C445" s="45" t="str">
        <f t="shared" si="16"/>
        <v/>
      </c>
      <c r="D445" s="45" t="str">
        <f>IF(Urliste!C442&lt;&gt;0,Urliste!C442,"")</f>
        <v/>
      </c>
      <c r="E445" s="40" t="str">
        <f>IF(OR(D445="m",D445="w"),Urliste!$D442+Urliste!$J442+Urliste!$P442+Urliste!$V442+Urliste!$AB442+Urliste!$AH442+Urliste!$AN442+Urliste!$AT442+Urliste!$AZ442+Urliste!$BF442,"")</f>
        <v/>
      </c>
      <c r="F445" s="35" t="str">
        <f>IF(OR(D445="m",D445="w"),Urliste!$E442+Urliste!$K442+Urliste!$Q442+Urliste!$W442+Urliste!$AC442+Urliste!$AI442+Urliste!$AO442+Urliste!$AU442+Urliste!$BA442+Urliste!$BG442,"")</f>
        <v/>
      </c>
      <c r="G445" s="35" t="str">
        <f>IF(OR(D445="m",D445="w"),Urliste!$F442+Urliste!$L442+Urliste!$R442+Urliste!$X442+Urliste!$AD442+Urliste!$AJ442+Urliste!$AP442+Urliste!$AV442+Urliste!$BB442+Urliste!$BH442,"")</f>
        <v/>
      </c>
      <c r="H445" s="35" t="str">
        <f>IF(OR(D445="m",D445="w"),Urliste!$G442+Urliste!$M442+Urliste!$S442+Urliste!$Y442+Urliste!$AE442+Urliste!$AK442+Urliste!$AQ442+Urliste!$AW442+Urliste!$BC442+Urliste!$BI442,"")</f>
        <v/>
      </c>
      <c r="I445" s="35" t="str">
        <f>IF(OR(D445="m",D445="w"),Urliste!$H442+Urliste!$N442+Urliste!$T442+Urliste!$Z442+Urliste!$AF442+Urliste!$AL442+Urliste!$AR442+Urliste!$AX442+Urliste!$BD442+Urliste!$BJ442,"")</f>
        <v/>
      </c>
      <c r="J445" s="36" t="str">
        <f>IF(OR(D445="m",D445="w"),Urliste!$I442+Urliste!$O442+Urliste!$U442+Urliste!$AA442+Urliste!$AG442+Urliste!$AM442+Urliste!$AS442+Urliste!$AY442+Urliste!$BE442+Urliste!$BK442,"")</f>
        <v/>
      </c>
      <c r="K445" s="35"/>
      <c r="L445" s="40" t="str">
        <f>IF(E445="","",IF($D445="m",VLOOKUP(E445,'RW-&gt;SW'!$A$4:$G$44,2,TRUE),VLOOKUP(E445,'RW-&gt;SW'!$H$4:$N$44,2,TRUE)))</f>
        <v/>
      </c>
      <c r="M445" s="35" t="str">
        <f>IF(F445="","",IF($D445="m",VLOOKUP(F445,'RW-&gt;SW'!$A$4:$G$44,3,TRUE),VLOOKUP(F445,'RW-&gt;SW'!$H$4:$N$44,3,TRUE)))</f>
        <v/>
      </c>
      <c r="N445" s="35" t="str">
        <f>IF(G445="","",IF($D445="m",VLOOKUP(G445,'RW-&gt;SW'!$A$4:$G$44,4,TRUE),VLOOKUP(G445,'RW-&gt;SW'!$H$4:$N$44,4,TRUE)))</f>
        <v/>
      </c>
      <c r="O445" s="35" t="str">
        <f>IF(H445="","",IF($D445="m",VLOOKUP(H445,'RW-&gt;SW'!$A$4:$G$44,5,TRUE),VLOOKUP(H445,'RW-&gt;SW'!$H$4:$N$44,5,TRUE)))</f>
        <v/>
      </c>
      <c r="P445" s="35" t="str">
        <f>IF(I445="","",IF($D445="m",VLOOKUP(I445,'RW-&gt;SW'!$A$4:$G$44,6,TRUE),VLOOKUP(I445,'RW-&gt;SW'!$H$4:$N$44,6,TRUE)))</f>
        <v/>
      </c>
      <c r="Q445" s="36" t="str">
        <f>IF(J445="","",IF($D445="m",VLOOKUP(J445,'RW-&gt;SW'!$A$4:$G$44,7,TRUE),VLOOKUP(J445,'RW-&gt;SW'!$H$4:$N$44,7,TRUE)))</f>
        <v/>
      </c>
      <c r="R445" s="40" t="str">
        <f t="shared" si="15"/>
        <v/>
      </c>
      <c r="S445" s="36" t="str">
        <f>IF(R445="","",VLOOKUP($R445,'RW-&gt;SW'!$P$3:$Q$46,2,TRUE))</f>
        <v/>
      </c>
      <c r="T445" s="89" t="str">
        <f>IF(ISERROR('Berechnung TYP'!Q441)=TRUE,"",'Berechnung TYP'!Q441)</f>
        <v/>
      </c>
      <c r="U445" s="35" t="str">
        <f>IF(ISERROR('Berechnung TYP'!G441)=TRUE,"",'Berechnung TYP'!G441)</f>
        <v/>
      </c>
      <c r="V445" s="35" t="str">
        <f>IF(ISERROR('Berechnung TYP'!H441)=TRUE,"",'Berechnung TYP'!H441)</f>
        <v/>
      </c>
      <c r="W445" s="36" t="str">
        <f>IF(ISERROR('Berechnung TYP'!I441)=TRUE,"",'Berechnung TYP'!I441)</f>
        <v/>
      </c>
      <c r="X445" s="70"/>
    </row>
    <row r="446" spans="1:24" x14ac:dyDescent="0.25">
      <c r="A446" s="45">
        <v>438</v>
      </c>
      <c r="B446" s="40" t="str">
        <f>IF(Urliste!B443&lt;&gt;0,Urliste!B443,"")</f>
        <v/>
      </c>
      <c r="C446" s="45" t="str">
        <f t="shared" si="16"/>
        <v/>
      </c>
      <c r="D446" s="45" t="str">
        <f>IF(Urliste!C443&lt;&gt;0,Urliste!C443,"")</f>
        <v/>
      </c>
      <c r="E446" s="40" t="str">
        <f>IF(OR(D446="m",D446="w"),Urliste!$D443+Urliste!$J443+Urliste!$P443+Urliste!$V443+Urliste!$AB443+Urliste!$AH443+Urliste!$AN443+Urliste!$AT443+Urliste!$AZ443+Urliste!$BF443,"")</f>
        <v/>
      </c>
      <c r="F446" s="35" t="str">
        <f>IF(OR(D446="m",D446="w"),Urliste!$E443+Urliste!$K443+Urliste!$Q443+Urliste!$W443+Urliste!$AC443+Urliste!$AI443+Urliste!$AO443+Urliste!$AU443+Urliste!$BA443+Urliste!$BG443,"")</f>
        <v/>
      </c>
      <c r="G446" s="35" t="str">
        <f>IF(OR(D446="m",D446="w"),Urliste!$F443+Urliste!$L443+Urliste!$R443+Urliste!$X443+Urliste!$AD443+Urliste!$AJ443+Urliste!$AP443+Urliste!$AV443+Urliste!$BB443+Urliste!$BH443,"")</f>
        <v/>
      </c>
      <c r="H446" s="35" t="str">
        <f>IF(OR(D446="m",D446="w"),Urliste!$G443+Urliste!$M443+Urliste!$S443+Urliste!$Y443+Urliste!$AE443+Urliste!$AK443+Urliste!$AQ443+Urliste!$AW443+Urliste!$BC443+Urliste!$BI443,"")</f>
        <v/>
      </c>
      <c r="I446" s="35" t="str">
        <f>IF(OR(D446="m",D446="w"),Urliste!$H443+Urliste!$N443+Urliste!$T443+Urliste!$Z443+Urliste!$AF443+Urliste!$AL443+Urliste!$AR443+Urliste!$AX443+Urliste!$BD443+Urliste!$BJ443,"")</f>
        <v/>
      </c>
      <c r="J446" s="36" t="str">
        <f>IF(OR(D446="m",D446="w"),Urliste!$I443+Urliste!$O443+Urliste!$U443+Urliste!$AA443+Urliste!$AG443+Urliste!$AM443+Urliste!$AS443+Urliste!$AY443+Urliste!$BE443+Urliste!$BK443,"")</f>
        <v/>
      </c>
      <c r="K446" s="35"/>
      <c r="L446" s="40" t="str">
        <f>IF(E446="","",IF($D446="m",VLOOKUP(E446,'RW-&gt;SW'!$A$4:$G$44,2,TRUE),VLOOKUP(E446,'RW-&gt;SW'!$H$4:$N$44,2,TRUE)))</f>
        <v/>
      </c>
      <c r="M446" s="35" t="str">
        <f>IF(F446="","",IF($D446="m",VLOOKUP(F446,'RW-&gt;SW'!$A$4:$G$44,3,TRUE),VLOOKUP(F446,'RW-&gt;SW'!$H$4:$N$44,3,TRUE)))</f>
        <v/>
      </c>
      <c r="N446" s="35" t="str">
        <f>IF(G446="","",IF($D446="m",VLOOKUP(G446,'RW-&gt;SW'!$A$4:$G$44,4,TRUE),VLOOKUP(G446,'RW-&gt;SW'!$H$4:$N$44,4,TRUE)))</f>
        <v/>
      </c>
      <c r="O446" s="35" t="str">
        <f>IF(H446="","",IF($D446="m",VLOOKUP(H446,'RW-&gt;SW'!$A$4:$G$44,5,TRUE),VLOOKUP(H446,'RW-&gt;SW'!$H$4:$N$44,5,TRUE)))</f>
        <v/>
      </c>
      <c r="P446" s="35" t="str">
        <f>IF(I446="","",IF($D446="m",VLOOKUP(I446,'RW-&gt;SW'!$A$4:$G$44,6,TRUE),VLOOKUP(I446,'RW-&gt;SW'!$H$4:$N$44,6,TRUE)))</f>
        <v/>
      </c>
      <c r="Q446" s="36" t="str">
        <f>IF(J446="","",IF($D446="m",VLOOKUP(J446,'RW-&gt;SW'!$A$4:$G$44,7,TRUE),VLOOKUP(J446,'RW-&gt;SW'!$H$4:$N$44,7,TRUE)))</f>
        <v/>
      </c>
      <c r="R446" s="40" t="str">
        <f t="shared" si="15"/>
        <v/>
      </c>
      <c r="S446" s="36" t="str">
        <f>IF(R446="","",VLOOKUP($R446,'RW-&gt;SW'!$P$3:$Q$46,2,TRUE))</f>
        <v/>
      </c>
      <c r="T446" s="89" t="str">
        <f>IF(ISERROR('Berechnung TYP'!Q442)=TRUE,"",'Berechnung TYP'!Q442)</f>
        <v/>
      </c>
      <c r="U446" s="35" t="str">
        <f>IF(ISERROR('Berechnung TYP'!G442)=TRUE,"",'Berechnung TYP'!G442)</f>
        <v/>
      </c>
      <c r="V446" s="35" t="str">
        <f>IF(ISERROR('Berechnung TYP'!H442)=TRUE,"",'Berechnung TYP'!H442)</f>
        <v/>
      </c>
      <c r="W446" s="36" t="str">
        <f>IF(ISERROR('Berechnung TYP'!I442)=TRUE,"",'Berechnung TYP'!I442)</f>
        <v/>
      </c>
      <c r="X446" s="70"/>
    </row>
    <row r="447" spans="1:24" x14ac:dyDescent="0.25">
      <c r="A447" s="45">
        <v>439</v>
      </c>
      <c r="B447" s="40" t="str">
        <f>IF(Urliste!B444&lt;&gt;0,Urliste!B444,"")</f>
        <v/>
      </c>
      <c r="C447" s="45" t="str">
        <f t="shared" si="16"/>
        <v/>
      </c>
      <c r="D447" s="45" t="str">
        <f>IF(Urliste!C444&lt;&gt;0,Urliste!C444,"")</f>
        <v/>
      </c>
      <c r="E447" s="40" t="str">
        <f>IF(OR(D447="m",D447="w"),Urliste!$D444+Urliste!$J444+Urliste!$P444+Urliste!$V444+Urliste!$AB444+Urliste!$AH444+Urliste!$AN444+Urliste!$AT444+Urliste!$AZ444+Urliste!$BF444,"")</f>
        <v/>
      </c>
      <c r="F447" s="35" t="str">
        <f>IF(OR(D447="m",D447="w"),Urliste!$E444+Urliste!$K444+Urliste!$Q444+Urliste!$W444+Urliste!$AC444+Urliste!$AI444+Urliste!$AO444+Urliste!$AU444+Urliste!$BA444+Urliste!$BG444,"")</f>
        <v/>
      </c>
      <c r="G447" s="35" t="str">
        <f>IF(OR(D447="m",D447="w"),Urliste!$F444+Urliste!$L444+Urliste!$R444+Urliste!$X444+Urliste!$AD444+Urliste!$AJ444+Urliste!$AP444+Urliste!$AV444+Urliste!$BB444+Urliste!$BH444,"")</f>
        <v/>
      </c>
      <c r="H447" s="35" t="str">
        <f>IF(OR(D447="m",D447="w"),Urliste!$G444+Urliste!$M444+Urliste!$S444+Urliste!$Y444+Urliste!$AE444+Urliste!$AK444+Urliste!$AQ444+Urliste!$AW444+Urliste!$BC444+Urliste!$BI444,"")</f>
        <v/>
      </c>
      <c r="I447" s="35" t="str">
        <f>IF(OR(D447="m",D447="w"),Urliste!$H444+Urliste!$N444+Urliste!$T444+Urliste!$Z444+Urliste!$AF444+Urliste!$AL444+Urliste!$AR444+Urliste!$AX444+Urliste!$BD444+Urliste!$BJ444,"")</f>
        <v/>
      </c>
      <c r="J447" s="36" t="str">
        <f>IF(OR(D447="m",D447="w"),Urliste!$I444+Urliste!$O444+Urliste!$U444+Urliste!$AA444+Urliste!$AG444+Urliste!$AM444+Urliste!$AS444+Urliste!$AY444+Urliste!$BE444+Urliste!$BK444,"")</f>
        <v/>
      </c>
      <c r="K447" s="35"/>
      <c r="L447" s="40" t="str">
        <f>IF(E447="","",IF($D447="m",VLOOKUP(E447,'RW-&gt;SW'!$A$4:$G$44,2,TRUE),VLOOKUP(E447,'RW-&gt;SW'!$H$4:$N$44,2,TRUE)))</f>
        <v/>
      </c>
      <c r="M447" s="35" t="str">
        <f>IF(F447="","",IF($D447="m",VLOOKUP(F447,'RW-&gt;SW'!$A$4:$G$44,3,TRUE),VLOOKUP(F447,'RW-&gt;SW'!$H$4:$N$44,3,TRUE)))</f>
        <v/>
      </c>
      <c r="N447" s="35" t="str">
        <f>IF(G447="","",IF($D447="m",VLOOKUP(G447,'RW-&gt;SW'!$A$4:$G$44,4,TRUE),VLOOKUP(G447,'RW-&gt;SW'!$H$4:$N$44,4,TRUE)))</f>
        <v/>
      </c>
      <c r="O447" s="35" t="str">
        <f>IF(H447="","",IF($D447="m",VLOOKUP(H447,'RW-&gt;SW'!$A$4:$G$44,5,TRUE),VLOOKUP(H447,'RW-&gt;SW'!$H$4:$N$44,5,TRUE)))</f>
        <v/>
      </c>
      <c r="P447" s="35" t="str">
        <f>IF(I447="","",IF($D447="m",VLOOKUP(I447,'RW-&gt;SW'!$A$4:$G$44,6,TRUE),VLOOKUP(I447,'RW-&gt;SW'!$H$4:$N$44,6,TRUE)))</f>
        <v/>
      </c>
      <c r="Q447" s="36" t="str">
        <f>IF(J447="","",IF($D447="m",VLOOKUP(J447,'RW-&gt;SW'!$A$4:$G$44,7,TRUE),VLOOKUP(J447,'RW-&gt;SW'!$H$4:$N$44,7,TRUE)))</f>
        <v/>
      </c>
      <c r="R447" s="40" t="str">
        <f t="shared" si="15"/>
        <v/>
      </c>
      <c r="S447" s="36" t="str">
        <f>IF(R447="","",VLOOKUP($R447,'RW-&gt;SW'!$P$3:$Q$46,2,TRUE))</f>
        <v/>
      </c>
      <c r="T447" s="89" t="str">
        <f>IF(ISERROR('Berechnung TYP'!Q443)=TRUE,"",'Berechnung TYP'!Q443)</f>
        <v/>
      </c>
      <c r="U447" s="35" t="str">
        <f>IF(ISERROR('Berechnung TYP'!G443)=TRUE,"",'Berechnung TYP'!G443)</f>
        <v/>
      </c>
      <c r="V447" s="35" t="str">
        <f>IF(ISERROR('Berechnung TYP'!H443)=TRUE,"",'Berechnung TYP'!H443)</f>
        <v/>
      </c>
      <c r="W447" s="36" t="str">
        <f>IF(ISERROR('Berechnung TYP'!I443)=TRUE,"",'Berechnung TYP'!I443)</f>
        <v/>
      </c>
      <c r="X447" s="70"/>
    </row>
    <row r="448" spans="1:24" x14ac:dyDescent="0.25">
      <c r="A448" s="45">
        <v>440</v>
      </c>
      <c r="B448" s="40" t="str">
        <f>IF(Urliste!B445&lt;&gt;0,Urliste!B445,"")</f>
        <v/>
      </c>
      <c r="C448" s="45" t="str">
        <f t="shared" si="16"/>
        <v/>
      </c>
      <c r="D448" s="45" t="str">
        <f>IF(Urliste!C445&lt;&gt;0,Urliste!C445,"")</f>
        <v/>
      </c>
      <c r="E448" s="40" t="str">
        <f>IF(OR(D448="m",D448="w"),Urliste!$D445+Urliste!$J445+Urliste!$P445+Urliste!$V445+Urliste!$AB445+Urliste!$AH445+Urliste!$AN445+Urliste!$AT445+Urliste!$AZ445+Urliste!$BF445,"")</f>
        <v/>
      </c>
      <c r="F448" s="35" t="str">
        <f>IF(OR(D448="m",D448="w"),Urliste!$E445+Urliste!$K445+Urliste!$Q445+Urliste!$W445+Urliste!$AC445+Urliste!$AI445+Urliste!$AO445+Urliste!$AU445+Urliste!$BA445+Urliste!$BG445,"")</f>
        <v/>
      </c>
      <c r="G448" s="35" t="str">
        <f>IF(OR(D448="m",D448="w"),Urliste!$F445+Urliste!$L445+Urliste!$R445+Urliste!$X445+Urliste!$AD445+Urliste!$AJ445+Urliste!$AP445+Urliste!$AV445+Urliste!$BB445+Urliste!$BH445,"")</f>
        <v/>
      </c>
      <c r="H448" s="35" t="str">
        <f>IF(OR(D448="m",D448="w"),Urliste!$G445+Urliste!$M445+Urliste!$S445+Urliste!$Y445+Urliste!$AE445+Urliste!$AK445+Urliste!$AQ445+Urliste!$AW445+Urliste!$BC445+Urliste!$BI445,"")</f>
        <v/>
      </c>
      <c r="I448" s="35" t="str">
        <f>IF(OR(D448="m",D448="w"),Urliste!$H445+Urliste!$N445+Urliste!$T445+Urliste!$Z445+Urliste!$AF445+Urliste!$AL445+Urliste!$AR445+Urliste!$AX445+Urliste!$BD445+Urliste!$BJ445,"")</f>
        <v/>
      </c>
      <c r="J448" s="36" t="str">
        <f>IF(OR(D448="m",D448="w"),Urliste!$I445+Urliste!$O445+Urliste!$U445+Urliste!$AA445+Urliste!$AG445+Urliste!$AM445+Urliste!$AS445+Urliste!$AY445+Urliste!$BE445+Urliste!$BK445,"")</f>
        <v/>
      </c>
      <c r="K448" s="35"/>
      <c r="L448" s="40" t="str">
        <f>IF(E448="","",IF($D448="m",VLOOKUP(E448,'RW-&gt;SW'!$A$4:$G$44,2,TRUE),VLOOKUP(E448,'RW-&gt;SW'!$H$4:$N$44,2,TRUE)))</f>
        <v/>
      </c>
      <c r="M448" s="35" t="str">
        <f>IF(F448="","",IF($D448="m",VLOOKUP(F448,'RW-&gt;SW'!$A$4:$G$44,3,TRUE),VLOOKUP(F448,'RW-&gt;SW'!$H$4:$N$44,3,TRUE)))</f>
        <v/>
      </c>
      <c r="N448" s="35" t="str">
        <f>IF(G448="","",IF($D448="m",VLOOKUP(G448,'RW-&gt;SW'!$A$4:$G$44,4,TRUE),VLOOKUP(G448,'RW-&gt;SW'!$H$4:$N$44,4,TRUE)))</f>
        <v/>
      </c>
      <c r="O448" s="35" t="str">
        <f>IF(H448="","",IF($D448="m",VLOOKUP(H448,'RW-&gt;SW'!$A$4:$G$44,5,TRUE),VLOOKUP(H448,'RW-&gt;SW'!$H$4:$N$44,5,TRUE)))</f>
        <v/>
      </c>
      <c r="P448" s="35" t="str">
        <f>IF(I448="","",IF($D448="m",VLOOKUP(I448,'RW-&gt;SW'!$A$4:$G$44,6,TRUE),VLOOKUP(I448,'RW-&gt;SW'!$H$4:$N$44,6,TRUE)))</f>
        <v/>
      </c>
      <c r="Q448" s="36" t="str">
        <f>IF(J448="","",IF($D448="m",VLOOKUP(J448,'RW-&gt;SW'!$A$4:$G$44,7,TRUE),VLOOKUP(J448,'RW-&gt;SW'!$H$4:$N$44,7,TRUE)))</f>
        <v/>
      </c>
      <c r="R448" s="40" t="str">
        <f t="shared" si="15"/>
        <v/>
      </c>
      <c r="S448" s="36" t="str">
        <f>IF(R448="","",VLOOKUP($R448,'RW-&gt;SW'!$P$3:$Q$46,2,TRUE))</f>
        <v/>
      </c>
      <c r="T448" s="89" t="str">
        <f>IF(ISERROR('Berechnung TYP'!Q444)=TRUE,"",'Berechnung TYP'!Q444)</f>
        <v/>
      </c>
      <c r="U448" s="35" t="str">
        <f>IF(ISERROR('Berechnung TYP'!G444)=TRUE,"",'Berechnung TYP'!G444)</f>
        <v/>
      </c>
      <c r="V448" s="35" t="str">
        <f>IF(ISERROR('Berechnung TYP'!H444)=TRUE,"",'Berechnung TYP'!H444)</f>
        <v/>
      </c>
      <c r="W448" s="36" t="str">
        <f>IF(ISERROR('Berechnung TYP'!I444)=TRUE,"",'Berechnung TYP'!I444)</f>
        <v/>
      </c>
      <c r="X448" s="70"/>
    </row>
    <row r="449" spans="1:24" x14ac:dyDescent="0.25">
      <c r="A449" s="45">
        <v>441</v>
      </c>
      <c r="B449" s="40" t="str">
        <f>IF(Urliste!B446&lt;&gt;0,Urliste!B446,"")</f>
        <v/>
      </c>
      <c r="C449" s="45" t="str">
        <f t="shared" si="16"/>
        <v/>
      </c>
      <c r="D449" s="45" t="str">
        <f>IF(Urliste!C446&lt;&gt;0,Urliste!C446,"")</f>
        <v/>
      </c>
      <c r="E449" s="40" t="str">
        <f>IF(OR(D449="m",D449="w"),Urliste!$D446+Urliste!$J446+Urliste!$P446+Urliste!$V446+Urliste!$AB446+Urliste!$AH446+Urliste!$AN446+Urliste!$AT446+Urliste!$AZ446+Urliste!$BF446,"")</f>
        <v/>
      </c>
      <c r="F449" s="35" t="str">
        <f>IF(OR(D449="m",D449="w"),Urliste!$E446+Urliste!$K446+Urliste!$Q446+Urliste!$W446+Urliste!$AC446+Urliste!$AI446+Urliste!$AO446+Urliste!$AU446+Urliste!$BA446+Urliste!$BG446,"")</f>
        <v/>
      </c>
      <c r="G449" s="35" t="str">
        <f>IF(OR(D449="m",D449="w"),Urliste!$F446+Urliste!$L446+Urliste!$R446+Urliste!$X446+Urliste!$AD446+Urliste!$AJ446+Urliste!$AP446+Urliste!$AV446+Urliste!$BB446+Urliste!$BH446,"")</f>
        <v/>
      </c>
      <c r="H449" s="35" t="str">
        <f>IF(OR(D449="m",D449="w"),Urliste!$G446+Urliste!$M446+Urliste!$S446+Urliste!$Y446+Urliste!$AE446+Urliste!$AK446+Urliste!$AQ446+Urliste!$AW446+Urliste!$BC446+Urliste!$BI446,"")</f>
        <v/>
      </c>
      <c r="I449" s="35" t="str">
        <f>IF(OR(D449="m",D449="w"),Urliste!$H446+Urliste!$N446+Urliste!$T446+Urliste!$Z446+Urliste!$AF446+Urliste!$AL446+Urliste!$AR446+Urliste!$AX446+Urliste!$BD446+Urliste!$BJ446,"")</f>
        <v/>
      </c>
      <c r="J449" s="36" t="str">
        <f>IF(OR(D449="m",D449="w"),Urliste!$I446+Urliste!$O446+Urliste!$U446+Urliste!$AA446+Urliste!$AG446+Urliste!$AM446+Urliste!$AS446+Urliste!$AY446+Urliste!$BE446+Urliste!$BK446,"")</f>
        <v/>
      </c>
      <c r="K449" s="35"/>
      <c r="L449" s="40" t="str">
        <f>IF(E449="","",IF($D449="m",VLOOKUP(E449,'RW-&gt;SW'!$A$4:$G$44,2,TRUE),VLOOKUP(E449,'RW-&gt;SW'!$H$4:$N$44,2,TRUE)))</f>
        <v/>
      </c>
      <c r="M449" s="35" t="str">
        <f>IF(F449="","",IF($D449="m",VLOOKUP(F449,'RW-&gt;SW'!$A$4:$G$44,3,TRUE),VLOOKUP(F449,'RW-&gt;SW'!$H$4:$N$44,3,TRUE)))</f>
        <v/>
      </c>
      <c r="N449" s="35" t="str">
        <f>IF(G449="","",IF($D449="m",VLOOKUP(G449,'RW-&gt;SW'!$A$4:$G$44,4,TRUE),VLOOKUP(G449,'RW-&gt;SW'!$H$4:$N$44,4,TRUE)))</f>
        <v/>
      </c>
      <c r="O449" s="35" t="str">
        <f>IF(H449="","",IF($D449="m",VLOOKUP(H449,'RW-&gt;SW'!$A$4:$G$44,5,TRUE),VLOOKUP(H449,'RW-&gt;SW'!$H$4:$N$44,5,TRUE)))</f>
        <v/>
      </c>
      <c r="P449" s="35" t="str">
        <f>IF(I449="","",IF($D449="m",VLOOKUP(I449,'RW-&gt;SW'!$A$4:$G$44,6,TRUE),VLOOKUP(I449,'RW-&gt;SW'!$H$4:$N$44,6,TRUE)))</f>
        <v/>
      </c>
      <c r="Q449" s="36" t="str">
        <f>IF(J449="","",IF($D449="m",VLOOKUP(J449,'RW-&gt;SW'!$A$4:$G$44,7,TRUE),VLOOKUP(J449,'RW-&gt;SW'!$H$4:$N$44,7,TRUE)))</f>
        <v/>
      </c>
      <c r="R449" s="40" t="str">
        <f t="shared" si="15"/>
        <v/>
      </c>
      <c r="S449" s="36" t="str">
        <f>IF(R449="","",VLOOKUP($R449,'RW-&gt;SW'!$P$3:$Q$46,2,TRUE))</f>
        <v/>
      </c>
      <c r="T449" s="89" t="str">
        <f>IF(ISERROR('Berechnung TYP'!Q445)=TRUE,"",'Berechnung TYP'!Q445)</f>
        <v/>
      </c>
      <c r="U449" s="35" t="str">
        <f>IF(ISERROR('Berechnung TYP'!G445)=TRUE,"",'Berechnung TYP'!G445)</f>
        <v/>
      </c>
      <c r="V449" s="35" t="str">
        <f>IF(ISERROR('Berechnung TYP'!H445)=TRUE,"",'Berechnung TYP'!H445)</f>
        <v/>
      </c>
      <c r="W449" s="36" t="str">
        <f>IF(ISERROR('Berechnung TYP'!I445)=TRUE,"",'Berechnung TYP'!I445)</f>
        <v/>
      </c>
      <c r="X449" s="70"/>
    </row>
    <row r="450" spans="1:24" x14ac:dyDescent="0.25">
      <c r="A450" s="45">
        <v>442</v>
      </c>
      <c r="B450" s="40" t="str">
        <f>IF(Urliste!B447&lt;&gt;0,Urliste!B447,"")</f>
        <v/>
      </c>
      <c r="C450" s="45" t="str">
        <f t="shared" si="16"/>
        <v/>
      </c>
      <c r="D450" s="45" t="str">
        <f>IF(Urliste!C447&lt;&gt;0,Urliste!C447,"")</f>
        <v/>
      </c>
      <c r="E450" s="40" t="str">
        <f>IF(OR(D450="m",D450="w"),Urliste!$D447+Urliste!$J447+Urliste!$P447+Urliste!$V447+Urliste!$AB447+Urliste!$AH447+Urliste!$AN447+Urliste!$AT447+Urliste!$AZ447+Urliste!$BF447,"")</f>
        <v/>
      </c>
      <c r="F450" s="35" t="str">
        <f>IF(OR(D450="m",D450="w"),Urliste!$E447+Urliste!$K447+Urliste!$Q447+Urliste!$W447+Urliste!$AC447+Urliste!$AI447+Urliste!$AO447+Urliste!$AU447+Urliste!$BA447+Urliste!$BG447,"")</f>
        <v/>
      </c>
      <c r="G450" s="35" t="str">
        <f>IF(OR(D450="m",D450="w"),Urliste!$F447+Urliste!$L447+Urliste!$R447+Urliste!$X447+Urliste!$AD447+Urliste!$AJ447+Urliste!$AP447+Urliste!$AV447+Urliste!$BB447+Urliste!$BH447,"")</f>
        <v/>
      </c>
      <c r="H450" s="35" t="str">
        <f>IF(OR(D450="m",D450="w"),Urliste!$G447+Urliste!$M447+Urliste!$S447+Urliste!$Y447+Urliste!$AE447+Urliste!$AK447+Urliste!$AQ447+Urliste!$AW447+Urliste!$BC447+Urliste!$BI447,"")</f>
        <v/>
      </c>
      <c r="I450" s="35" t="str">
        <f>IF(OR(D450="m",D450="w"),Urliste!$H447+Urliste!$N447+Urliste!$T447+Urliste!$Z447+Urliste!$AF447+Urliste!$AL447+Urliste!$AR447+Urliste!$AX447+Urliste!$BD447+Urliste!$BJ447,"")</f>
        <v/>
      </c>
      <c r="J450" s="36" t="str">
        <f>IF(OR(D450="m",D450="w"),Urliste!$I447+Urliste!$O447+Urliste!$U447+Urliste!$AA447+Urliste!$AG447+Urliste!$AM447+Urliste!$AS447+Urliste!$AY447+Urliste!$BE447+Urliste!$BK447,"")</f>
        <v/>
      </c>
      <c r="K450" s="35"/>
      <c r="L450" s="40" t="str">
        <f>IF(E450="","",IF($D450="m",VLOOKUP(E450,'RW-&gt;SW'!$A$4:$G$44,2,TRUE),VLOOKUP(E450,'RW-&gt;SW'!$H$4:$N$44,2,TRUE)))</f>
        <v/>
      </c>
      <c r="M450" s="35" t="str">
        <f>IF(F450="","",IF($D450="m",VLOOKUP(F450,'RW-&gt;SW'!$A$4:$G$44,3,TRUE),VLOOKUP(F450,'RW-&gt;SW'!$H$4:$N$44,3,TRUE)))</f>
        <v/>
      </c>
      <c r="N450" s="35" t="str">
        <f>IF(G450="","",IF($D450="m",VLOOKUP(G450,'RW-&gt;SW'!$A$4:$G$44,4,TRUE),VLOOKUP(G450,'RW-&gt;SW'!$H$4:$N$44,4,TRUE)))</f>
        <v/>
      </c>
      <c r="O450" s="35" t="str">
        <f>IF(H450="","",IF($D450="m",VLOOKUP(H450,'RW-&gt;SW'!$A$4:$G$44,5,TRUE),VLOOKUP(H450,'RW-&gt;SW'!$H$4:$N$44,5,TRUE)))</f>
        <v/>
      </c>
      <c r="P450" s="35" t="str">
        <f>IF(I450="","",IF($D450="m",VLOOKUP(I450,'RW-&gt;SW'!$A$4:$G$44,6,TRUE),VLOOKUP(I450,'RW-&gt;SW'!$H$4:$N$44,6,TRUE)))</f>
        <v/>
      </c>
      <c r="Q450" s="36" t="str">
        <f>IF(J450="","",IF($D450="m",VLOOKUP(J450,'RW-&gt;SW'!$A$4:$G$44,7,TRUE),VLOOKUP(J450,'RW-&gt;SW'!$H$4:$N$44,7,TRUE)))</f>
        <v/>
      </c>
      <c r="R450" s="40" t="str">
        <f t="shared" si="15"/>
        <v/>
      </c>
      <c r="S450" s="36" t="str">
        <f>IF(R450="","",VLOOKUP($R450,'RW-&gt;SW'!$P$3:$Q$46,2,TRUE))</f>
        <v/>
      </c>
      <c r="T450" s="89" t="str">
        <f>IF(ISERROR('Berechnung TYP'!Q446)=TRUE,"",'Berechnung TYP'!Q446)</f>
        <v/>
      </c>
      <c r="U450" s="35" t="str">
        <f>IF(ISERROR('Berechnung TYP'!G446)=TRUE,"",'Berechnung TYP'!G446)</f>
        <v/>
      </c>
      <c r="V450" s="35" t="str">
        <f>IF(ISERROR('Berechnung TYP'!H446)=TRUE,"",'Berechnung TYP'!H446)</f>
        <v/>
      </c>
      <c r="W450" s="36" t="str">
        <f>IF(ISERROR('Berechnung TYP'!I446)=TRUE,"",'Berechnung TYP'!I446)</f>
        <v/>
      </c>
      <c r="X450" s="70"/>
    </row>
    <row r="451" spans="1:24" x14ac:dyDescent="0.25">
      <c r="A451" s="45">
        <v>443</v>
      </c>
      <c r="B451" s="40" t="str">
        <f>IF(Urliste!B448&lt;&gt;0,Urliste!B448,"")</f>
        <v/>
      </c>
      <c r="C451" s="45" t="str">
        <f t="shared" si="16"/>
        <v/>
      </c>
      <c r="D451" s="45" t="str">
        <f>IF(Urliste!C448&lt;&gt;0,Urliste!C448,"")</f>
        <v/>
      </c>
      <c r="E451" s="40" t="str">
        <f>IF(OR(D451="m",D451="w"),Urliste!$D448+Urliste!$J448+Urliste!$P448+Urliste!$V448+Urliste!$AB448+Urliste!$AH448+Urliste!$AN448+Urliste!$AT448+Urliste!$AZ448+Urliste!$BF448,"")</f>
        <v/>
      </c>
      <c r="F451" s="35" t="str">
        <f>IF(OR(D451="m",D451="w"),Urliste!$E448+Urliste!$K448+Urliste!$Q448+Urliste!$W448+Urliste!$AC448+Urliste!$AI448+Urliste!$AO448+Urliste!$AU448+Urliste!$BA448+Urliste!$BG448,"")</f>
        <v/>
      </c>
      <c r="G451" s="35" t="str">
        <f>IF(OR(D451="m",D451="w"),Urliste!$F448+Urliste!$L448+Urliste!$R448+Urliste!$X448+Urliste!$AD448+Urliste!$AJ448+Urliste!$AP448+Urliste!$AV448+Urliste!$BB448+Urliste!$BH448,"")</f>
        <v/>
      </c>
      <c r="H451" s="35" t="str">
        <f>IF(OR(D451="m",D451="w"),Urliste!$G448+Urliste!$M448+Urliste!$S448+Urliste!$Y448+Urliste!$AE448+Urliste!$AK448+Urliste!$AQ448+Urliste!$AW448+Urliste!$BC448+Urliste!$BI448,"")</f>
        <v/>
      </c>
      <c r="I451" s="35" t="str">
        <f>IF(OR(D451="m",D451="w"),Urliste!$H448+Urliste!$N448+Urliste!$T448+Urliste!$Z448+Urliste!$AF448+Urliste!$AL448+Urliste!$AR448+Urliste!$AX448+Urliste!$BD448+Urliste!$BJ448,"")</f>
        <v/>
      </c>
      <c r="J451" s="36" t="str">
        <f>IF(OR(D451="m",D451="w"),Urliste!$I448+Urliste!$O448+Urliste!$U448+Urliste!$AA448+Urliste!$AG448+Urliste!$AM448+Urliste!$AS448+Urliste!$AY448+Urliste!$BE448+Urliste!$BK448,"")</f>
        <v/>
      </c>
      <c r="K451" s="35"/>
      <c r="L451" s="40" t="str">
        <f>IF(E451="","",IF($D451="m",VLOOKUP(E451,'RW-&gt;SW'!$A$4:$G$44,2,TRUE),VLOOKUP(E451,'RW-&gt;SW'!$H$4:$N$44,2,TRUE)))</f>
        <v/>
      </c>
      <c r="M451" s="35" t="str">
        <f>IF(F451="","",IF($D451="m",VLOOKUP(F451,'RW-&gt;SW'!$A$4:$G$44,3,TRUE),VLOOKUP(F451,'RW-&gt;SW'!$H$4:$N$44,3,TRUE)))</f>
        <v/>
      </c>
      <c r="N451" s="35" t="str">
        <f>IF(G451="","",IF($D451="m",VLOOKUP(G451,'RW-&gt;SW'!$A$4:$G$44,4,TRUE),VLOOKUP(G451,'RW-&gt;SW'!$H$4:$N$44,4,TRUE)))</f>
        <v/>
      </c>
      <c r="O451" s="35" t="str">
        <f>IF(H451="","",IF($D451="m",VLOOKUP(H451,'RW-&gt;SW'!$A$4:$G$44,5,TRUE),VLOOKUP(H451,'RW-&gt;SW'!$H$4:$N$44,5,TRUE)))</f>
        <v/>
      </c>
      <c r="P451" s="35" t="str">
        <f>IF(I451="","",IF($D451="m",VLOOKUP(I451,'RW-&gt;SW'!$A$4:$G$44,6,TRUE),VLOOKUP(I451,'RW-&gt;SW'!$H$4:$N$44,6,TRUE)))</f>
        <v/>
      </c>
      <c r="Q451" s="36" t="str">
        <f>IF(J451="","",IF($D451="m",VLOOKUP(J451,'RW-&gt;SW'!$A$4:$G$44,7,TRUE),VLOOKUP(J451,'RW-&gt;SW'!$H$4:$N$44,7,TRUE)))</f>
        <v/>
      </c>
      <c r="R451" s="40" t="str">
        <f t="shared" si="15"/>
        <v/>
      </c>
      <c r="S451" s="36" t="str">
        <f>IF(R451="","",VLOOKUP($R451,'RW-&gt;SW'!$P$3:$Q$46,2,TRUE))</f>
        <v/>
      </c>
      <c r="T451" s="89" t="str">
        <f>IF(ISERROR('Berechnung TYP'!Q447)=TRUE,"",'Berechnung TYP'!Q447)</f>
        <v/>
      </c>
      <c r="U451" s="35" t="str">
        <f>IF(ISERROR('Berechnung TYP'!G447)=TRUE,"",'Berechnung TYP'!G447)</f>
        <v/>
      </c>
      <c r="V451" s="35" t="str">
        <f>IF(ISERROR('Berechnung TYP'!H447)=TRUE,"",'Berechnung TYP'!H447)</f>
        <v/>
      </c>
      <c r="W451" s="36" t="str">
        <f>IF(ISERROR('Berechnung TYP'!I447)=TRUE,"",'Berechnung TYP'!I447)</f>
        <v/>
      </c>
      <c r="X451" s="70"/>
    </row>
    <row r="452" spans="1:24" x14ac:dyDescent="0.25">
      <c r="A452" s="45">
        <v>444</v>
      </c>
      <c r="B452" s="40" t="str">
        <f>IF(Urliste!B449&lt;&gt;0,Urliste!B449,"")</f>
        <v/>
      </c>
      <c r="C452" s="45" t="str">
        <f t="shared" si="16"/>
        <v/>
      </c>
      <c r="D452" s="45" t="str">
        <f>IF(Urliste!C449&lt;&gt;0,Urliste!C449,"")</f>
        <v/>
      </c>
      <c r="E452" s="40" t="str">
        <f>IF(OR(D452="m",D452="w"),Urliste!$D449+Urliste!$J449+Urliste!$P449+Urliste!$V449+Urliste!$AB449+Urliste!$AH449+Urliste!$AN449+Urliste!$AT449+Urliste!$AZ449+Urliste!$BF449,"")</f>
        <v/>
      </c>
      <c r="F452" s="35" t="str">
        <f>IF(OR(D452="m",D452="w"),Urliste!$E449+Urliste!$K449+Urliste!$Q449+Urliste!$W449+Urliste!$AC449+Urliste!$AI449+Urliste!$AO449+Urliste!$AU449+Urliste!$BA449+Urliste!$BG449,"")</f>
        <v/>
      </c>
      <c r="G452" s="35" t="str">
        <f>IF(OR(D452="m",D452="w"),Urliste!$F449+Urliste!$L449+Urliste!$R449+Urliste!$X449+Urliste!$AD449+Urliste!$AJ449+Urliste!$AP449+Urliste!$AV449+Urliste!$BB449+Urliste!$BH449,"")</f>
        <v/>
      </c>
      <c r="H452" s="35" t="str">
        <f>IF(OR(D452="m",D452="w"),Urliste!$G449+Urliste!$M449+Urliste!$S449+Urliste!$Y449+Urliste!$AE449+Urliste!$AK449+Urliste!$AQ449+Urliste!$AW449+Urliste!$BC449+Urliste!$BI449,"")</f>
        <v/>
      </c>
      <c r="I452" s="35" t="str">
        <f>IF(OR(D452="m",D452="w"),Urliste!$H449+Urliste!$N449+Urliste!$T449+Urliste!$Z449+Urliste!$AF449+Urliste!$AL449+Urliste!$AR449+Urliste!$AX449+Urliste!$BD449+Urliste!$BJ449,"")</f>
        <v/>
      </c>
      <c r="J452" s="36" t="str">
        <f>IF(OR(D452="m",D452="w"),Urliste!$I449+Urliste!$O449+Urliste!$U449+Urliste!$AA449+Urliste!$AG449+Urliste!$AM449+Urliste!$AS449+Urliste!$AY449+Urliste!$BE449+Urliste!$BK449,"")</f>
        <v/>
      </c>
      <c r="K452" s="35"/>
      <c r="L452" s="40" t="str">
        <f>IF(E452="","",IF($D452="m",VLOOKUP(E452,'RW-&gt;SW'!$A$4:$G$44,2,TRUE),VLOOKUP(E452,'RW-&gt;SW'!$H$4:$N$44,2,TRUE)))</f>
        <v/>
      </c>
      <c r="M452" s="35" t="str">
        <f>IF(F452="","",IF($D452="m",VLOOKUP(F452,'RW-&gt;SW'!$A$4:$G$44,3,TRUE),VLOOKUP(F452,'RW-&gt;SW'!$H$4:$N$44,3,TRUE)))</f>
        <v/>
      </c>
      <c r="N452" s="35" t="str">
        <f>IF(G452="","",IF($D452="m",VLOOKUP(G452,'RW-&gt;SW'!$A$4:$G$44,4,TRUE),VLOOKUP(G452,'RW-&gt;SW'!$H$4:$N$44,4,TRUE)))</f>
        <v/>
      </c>
      <c r="O452" s="35" t="str">
        <f>IF(H452="","",IF($D452="m",VLOOKUP(H452,'RW-&gt;SW'!$A$4:$G$44,5,TRUE),VLOOKUP(H452,'RW-&gt;SW'!$H$4:$N$44,5,TRUE)))</f>
        <v/>
      </c>
      <c r="P452" s="35" t="str">
        <f>IF(I452="","",IF($D452="m",VLOOKUP(I452,'RW-&gt;SW'!$A$4:$G$44,6,TRUE),VLOOKUP(I452,'RW-&gt;SW'!$H$4:$N$44,6,TRUE)))</f>
        <v/>
      </c>
      <c r="Q452" s="36" t="str">
        <f>IF(J452="","",IF($D452="m",VLOOKUP(J452,'RW-&gt;SW'!$A$4:$G$44,7,TRUE),VLOOKUP(J452,'RW-&gt;SW'!$H$4:$N$44,7,TRUE)))</f>
        <v/>
      </c>
      <c r="R452" s="40" t="str">
        <f t="shared" si="15"/>
        <v/>
      </c>
      <c r="S452" s="36" t="str">
        <f>IF(R452="","",VLOOKUP($R452,'RW-&gt;SW'!$P$3:$Q$46,2,TRUE))</f>
        <v/>
      </c>
      <c r="T452" s="89" t="str">
        <f>IF(ISERROR('Berechnung TYP'!Q448)=TRUE,"",'Berechnung TYP'!Q448)</f>
        <v/>
      </c>
      <c r="U452" s="35" t="str">
        <f>IF(ISERROR('Berechnung TYP'!G448)=TRUE,"",'Berechnung TYP'!G448)</f>
        <v/>
      </c>
      <c r="V452" s="35" t="str">
        <f>IF(ISERROR('Berechnung TYP'!H448)=TRUE,"",'Berechnung TYP'!H448)</f>
        <v/>
      </c>
      <c r="W452" s="36" t="str">
        <f>IF(ISERROR('Berechnung TYP'!I448)=TRUE,"",'Berechnung TYP'!I448)</f>
        <v/>
      </c>
      <c r="X452" s="70"/>
    </row>
    <row r="453" spans="1:24" x14ac:dyDescent="0.25">
      <c r="A453" s="45">
        <v>445</v>
      </c>
      <c r="B453" s="40" t="str">
        <f>IF(Urliste!B450&lt;&gt;0,Urliste!B450,"")</f>
        <v/>
      </c>
      <c r="C453" s="45" t="str">
        <f t="shared" si="16"/>
        <v/>
      </c>
      <c r="D453" s="45" t="str">
        <f>IF(Urliste!C450&lt;&gt;0,Urliste!C450,"")</f>
        <v/>
      </c>
      <c r="E453" s="40" t="str">
        <f>IF(OR(D453="m",D453="w"),Urliste!$D450+Urliste!$J450+Urliste!$P450+Urliste!$V450+Urliste!$AB450+Urliste!$AH450+Urliste!$AN450+Urliste!$AT450+Urliste!$AZ450+Urliste!$BF450,"")</f>
        <v/>
      </c>
      <c r="F453" s="35" t="str">
        <f>IF(OR(D453="m",D453="w"),Urliste!$E450+Urliste!$K450+Urliste!$Q450+Urliste!$W450+Urliste!$AC450+Urliste!$AI450+Urliste!$AO450+Urliste!$AU450+Urliste!$BA450+Urliste!$BG450,"")</f>
        <v/>
      </c>
      <c r="G453" s="35" t="str">
        <f>IF(OR(D453="m",D453="w"),Urliste!$F450+Urliste!$L450+Urliste!$R450+Urliste!$X450+Urliste!$AD450+Urliste!$AJ450+Urliste!$AP450+Urliste!$AV450+Urliste!$BB450+Urliste!$BH450,"")</f>
        <v/>
      </c>
      <c r="H453" s="35" t="str">
        <f>IF(OR(D453="m",D453="w"),Urliste!$G450+Urliste!$M450+Urliste!$S450+Urliste!$Y450+Urliste!$AE450+Urliste!$AK450+Urliste!$AQ450+Urliste!$AW450+Urliste!$BC450+Urliste!$BI450,"")</f>
        <v/>
      </c>
      <c r="I453" s="35" t="str">
        <f>IF(OR(D453="m",D453="w"),Urliste!$H450+Urliste!$N450+Urliste!$T450+Urliste!$Z450+Urliste!$AF450+Urliste!$AL450+Urliste!$AR450+Urliste!$AX450+Urliste!$BD450+Urliste!$BJ450,"")</f>
        <v/>
      </c>
      <c r="J453" s="36" t="str">
        <f>IF(OR(D453="m",D453="w"),Urliste!$I450+Urliste!$O450+Urliste!$U450+Urliste!$AA450+Urliste!$AG450+Urliste!$AM450+Urliste!$AS450+Urliste!$AY450+Urliste!$BE450+Urliste!$BK450,"")</f>
        <v/>
      </c>
      <c r="K453" s="35"/>
      <c r="L453" s="40" t="str">
        <f>IF(E453="","",IF($D453="m",VLOOKUP(E453,'RW-&gt;SW'!$A$4:$G$44,2,TRUE),VLOOKUP(E453,'RW-&gt;SW'!$H$4:$N$44,2,TRUE)))</f>
        <v/>
      </c>
      <c r="M453" s="35" t="str">
        <f>IF(F453="","",IF($D453="m",VLOOKUP(F453,'RW-&gt;SW'!$A$4:$G$44,3,TRUE),VLOOKUP(F453,'RW-&gt;SW'!$H$4:$N$44,3,TRUE)))</f>
        <v/>
      </c>
      <c r="N453" s="35" t="str">
        <f>IF(G453="","",IF($D453="m",VLOOKUP(G453,'RW-&gt;SW'!$A$4:$G$44,4,TRUE),VLOOKUP(G453,'RW-&gt;SW'!$H$4:$N$44,4,TRUE)))</f>
        <v/>
      </c>
      <c r="O453" s="35" t="str">
        <f>IF(H453="","",IF($D453="m",VLOOKUP(H453,'RW-&gt;SW'!$A$4:$G$44,5,TRUE),VLOOKUP(H453,'RW-&gt;SW'!$H$4:$N$44,5,TRUE)))</f>
        <v/>
      </c>
      <c r="P453" s="35" t="str">
        <f>IF(I453="","",IF($D453="m",VLOOKUP(I453,'RW-&gt;SW'!$A$4:$G$44,6,TRUE),VLOOKUP(I453,'RW-&gt;SW'!$H$4:$N$44,6,TRUE)))</f>
        <v/>
      </c>
      <c r="Q453" s="36" t="str">
        <f>IF(J453="","",IF($D453="m",VLOOKUP(J453,'RW-&gt;SW'!$A$4:$G$44,7,TRUE),VLOOKUP(J453,'RW-&gt;SW'!$H$4:$N$44,7,TRUE)))</f>
        <v/>
      </c>
      <c r="R453" s="40" t="str">
        <f t="shared" si="15"/>
        <v/>
      </c>
      <c r="S453" s="36" t="str">
        <f>IF(R453="","",VLOOKUP($R453,'RW-&gt;SW'!$P$3:$Q$46,2,TRUE))</f>
        <v/>
      </c>
      <c r="T453" s="89" t="str">
        <f>IF(ISERROR('Berechnung TYP'!Q449)=TRUE,"",'Berechnung TYP'!Q449)</f>
        <v/>
      </c>
      <c r="U453" s="35" t="str">
        <f>IF(ISERROR('Berechnung TYP'!G449)=TRUE,"",'Berechnung TYP'!G449)</f>
        <v/>
      </c>
      <c r="V453" s="35" t="str">
        <f>IF(ISERROR('Berechnung TYP'!H449)=TRUE,"",'Berechnung TYP'!H449)</f>
        <v/>
      </c>
      <c r="W453" s="36" t="str">
        <f>IF(ISERROR('Berechnung TYP'!I449)=TRUE,"",'Berechnung TYP'!I449)</f>
        <v/>
      </c>
      <c r="X453" s="70"/>
    </row>
    <row r="454" spans="1:24" x14ac:dyDescent="0.25">
      <c r="A454" s="45">
        <v>446</v>
      </c>
      <c r="B454" s="40" t="str">
        <f>IF(Urliste!B451&lt;&gt;0,Urliste!B451,"")</f>
        <v/>
      </c>
      <c r="C454" s="45" t="str">
        <f t="shared" si="16"/>
        <v/>
      </c>
      <c r="D454" s="45" t="str">
        <f>IF(Urliste!C451&lt;&gt;0,Urliste!C451,"")</f>
        <v/>
      </c>
      <c r="E454" s="40" t="str">
        <f>IF(OR(D454="m",D454="w"),Urliste!$D451+Urliste!$J451+Urliste!$P451+Urliste!$V451+Urliste!$AB451+Urliste!$AH451+Urliste!$AN451+Urliste!$AT451+Urliste!$AZ451+Urliste!$BF451,"")</f>
        <v/>
      </c>
      <c r="F454" s="35" t="str">
        <f>IF(OR(D454="m",D454="w"),Urliste!$E451+Urliste!$K451+Urliste!$Q451+Urliste!$W451+Urliste!$AC451+Urliste!$AI451+Urliste!$AO451+Urliste!$AU451+Urliste!$BA451+Urliste!$BG451,"")</f>
        <v/>
      </c>
      <c r="G454" s="35" t="str">
        <f>IF(OR(D454="m",D454="w"),Urliste!$F451+Urliste!$L451+Urliste!$R451+Urliste!$X451+Urliste!$AD451+Urliste!$AJ451+Urliste!$AP451+Urliste!$AV451+Urliste!$BB451+Urliste!$BH451,"")</f>
        <v/>
      </c>
      <c r="H454" s="35" t="str">
        <f>IF(OR(D454="m",D454="w"),Urliste!$G451+Urliste!$M451+Urliste!$S451+Urliste!$Y451+Urliste!$AE451+Urliste!$AK451+Urliste!$AQ451+Urliste!$AW451+Urliste!$BC451+Urliste!$BI451,"")</f>
        <v/>
      </c>
      <c r="I454" s="35" t="str">
        <f>IF(OR(D454="m",D454="w"),Urliste!$H451+Urliste!$N451+Urliste!$T451+Urliste!$Z451+Urliste!$AF451+Urliste!$AL451+Urliste!$AR451+Urliste!$AX451+Urliste!$BD451+Urliste!$BJ451,"")</f>
        <v/>
      </c>
      <c r="J454" s="36" t="str">
        <f>IF(OR(D454="m",D454="w"),Urliste!$I451+Urliste!$O451+Urliste!$U451+Urliste!$AA451+Urliste!$AG451+Urliste!$AM451+Urliste!$AS451+Urliste!$AY451+Urliste!$BE451+Urliste!$BK451,"")</f>
        <v/>
      </c>
      <c r="K454" s="35"/>
      <c r="L454" s="40" t="str">
        <f>IF(E454="","",IF($D454="m",VLOOKUP(E454,'RW-&gt;SW'!$A$4:$G$44,2,TRUE),VLOOKUP(E454,'RW-&gt;SW'!$H$4:$N$44,2,TRUE)))</f>
        <v/>
      </c>
      <c r="M454" s="35" t="str">
        <f>IF(F454="","",IF($D454="m",VLOOKUP(F454,'RW-&gt;SW'!$A$4:$G$44,3,TRUE),VLOOKUP(F454,'RW-&gt;SW'!$H$4:$N$44,3,TRUE)))</f>
        <v/>
      </c>
      <c r="N454" s="35" t="str">
        <f>IF(G454="","",IF($D454="m",VLOOKUP(G454,'RW-&gt;SW'!$A$4:$G$44,4,TRUE),VLOOKUP(G454,'RW-&gt;SW'!$H$4:$N$44,4,TRUE)))</f>
        <v/>
      </c>
      <c r="O454" s="35" t="str">
        <f>IF(H454="","",IF($D454="m",VLOOKUP(H454,'RW-&gt;SW'!$A$4:$G$44,5,TRUE),VLOOKUP(H454,'RW-&gt;SW'!$H$4:$N$44,5,TRUE)))</f>
        <v/>
      </c>
      <c r="P454" s="35" t="str">
        <f>IF(I454="","",IF($D454="m",VLOOKUP(I454,'RW-&gt;SW'!$A$4:$G$44,6,TRUE),VLOOKUP(I454,'RW-&gt;SW'!$H$4:$N$44,6,TRUE)))</f>
        <v/>
      </c>
      <c r="Q454" s="36" t="str">
        <f>IF(J454="","",IF($D454="m",VLOOKUP(J454,'RW-&gt;SW'!$A$4:$G$44,7,TRUE),VLOOKUP(J454,'RW-&gt;SW'!$H$4:$N$44,7,TRUE)))</f>
        <v/>
      </c>
      <c r="R454" s="40" t="str">
        <f t="shared" si="15"/>
        <v/>
      </c>
      <c r="S454" s="36" t="str">
        <f>IF(R454="","",VLOOKUP($R454,'RW-&gt;SW'!$P$3:$Q$46,2,TRUE))</f>
        <v/>
      </c>
      <c r="T454" s="89" t="str">
        <f>IF(ISERROR('Berechnung TYP'!Q450)=TRUE,"",'Berechnung TYP'!Q450)</f>
        <v/>
      </c>
      <c r="U454" s="35" t="str">
        <f>IF(ISERROR('Berechnung TYP'!G450)=TRUE,"",'Berechnung TYP'!G450)</f>
        <v/>
      </c>
      <c r="V454" s="35" t="str">
        <f>IF(ISERROR('Berechnung TYP'!H450)=TRUE,"",'Berechnung TYP'!H450)</f>
        <v/>
      </c>
      <c r="W454" s="36" t="str">
        <f>IF(ISERROR('Berechnung TYP'!I450)=TRUE,"",'Berechnung TYP'!I450)</f>
        <v/>
      </c>
      <c r="X454" s="70"/>
    </row>
    <row r="455" spans="1:24" x14ac:dyDescent="0.25">
      <c r="A455" s="45">
        <v>447</v>
      </c>
      <c r="B455" s="40" t="str">
        <f>IF(Urliste!B452&lt;&gt;0,Urliste!B452,"")</f>
        <v/>
      </c>
      <c r="C455" s="45" t="str">
        <f t="shared" si="16"/>
        <v/>
      </c>
      <c r="D455" s="45" t="str">
        <f>IF(Urliste!C452&lt;&gt;0,Urliste!C452,"")</f>
        <v/>
      </c>
      <c r="E455" s="40" t="str">
        <f>IF(OR(D455="m",D455="w"),Urliste!$D452+Urliste!$J452+Urliste!$P452+Urliste!$V452+Urliste!$AB452+Urliste!$AH452+Urliste!$AN452+Urliste!$AT452+Urliste!$AZ452+Urliste!$BF452,"")</f>
        <v/>
      </c>
      <c r="F455" s="35" t="str">
        <f>IF(OR(D455="m",D455="w"),Urliste!$E452+Urliste!$K452+Urliste!$Q452+Urliste!$W452+Urliste!$AC452+Urliste!$AI452+Urliste!$AO452+Urliste!$AU452+Urliste!$BA452+Urliste!$BG452,"")</f>
        <v/>
      </c>
      <c r="G455" s="35" t="str">
        <f>IF(OR(D455="m",D455="w"),Urliste!$F452+Urliste!$L452+Urliste!$R452+Urliste!$X452+Urliste!$AD452+Urliste!$AJ452+Urliste!$AP452+Urliste!$AV452+Urliste!$BB452+Urliste!$BH452,"")</f>
        <v/>
      </c>
      <c r="H455" s="35" t="str">
        <f>IF(OR(D455="m",D455="w"),Urliste!$G452+Urliste!$M452+Urliste!$S452+Urliste!$Y452+Urliste!$AE452+Urliste!$AK452+Urliste!$AQ452+Urliste!$AW452+Urliste!$BC452+Urliste!$BI452,"")</f>
        <v/>
      </c>
      <c r="I455" s="35" t="str">
        <f>IF(OR(D455="m",D455="w"),Urliste!$H452+Urliste!$N452+Urliste!$T452+Urliste!$Z452+Urliste!$AF452+Urliste!$AL452+Urliste!$AR452+Urliste!$AX452+Urliste!$BD452+Urliste!$BJ452,"")</f>
        <v/>
      </c>
      <c r="J455" s="36" t="str">
        <f>IF(OR(D455="m",D455="w"),Urliste!$I452+Urliste!$O452+Urliste!$U452+Urliste!$AA452+Urliste!$AG452+Urliste!$AM452+Urliste!$AS452+Urliste!$AY452+Urliste!$BE452+Urliste!$BK452,"")</f>
        <v/>
      </c>
      <c r="K455" s="35"/>
      <c r="L455" s="40" t="str">
        <f>IF(E455="","",IF($D455="m",VLOOKUP(E455,'RW-&gt;SW'!$A$4:$G$44,2,TRUE),VLOOKUP(E455,'RW-&gt;SW'!$H$4:$N$44,2,TRUE)))</f>
        <v/>
      </c>
      <c r="M455" s="35" t="str">
        <f>IF(F455="","",IF($D455="m",VLOOKUP(F455,'RW-&gt;SW'!$A$4:$G$44,3,TRUE),VLOOKUP(F455,'RW-&gt;SW'!$H$4:$N$44,3,TRUE)))</f>
        <v/>
      </c>
      <c r="N455" s="35" t="str">
        <f>IF(G455="","",IF($D455="m",VLOOKUP(G455,'RW-&gt;SW'!$A$4:$G$44,4,TRUE),VLOOKUP(G455,'RW-&gt;SW'!$H$4:$N$44,4,TRUE)))</f>
        <v/>
      </c>
      <c r="O455" s="35" t="str">
        <f>IF(H455="","",IF($D455="m",VLOOKUP(H455,'RW-&gt;SW'!$A$4:$G$44,5,TRUE),VLOOKUP(H455,'RW-&gt;SW'!$H$4:$N$44,5,TRUE)))</f>
        <v/>
      </c>
      <c r="P455" s="35" t="str">
        <f>IF(I455="","",IF($D455="m",VLOOKUP(I455,'RW-&gt;SW'!$A$4:$G$44,6,TRUE),VLOOKUP(I455,'RW-&gt;SW'!$H$4:$N$44,6,TRUE)))</f>
        <v/>
      </c>
      <c r="Q455" s="36" t="str">
        <f>IF(J455="","",IF($D455="m",VLOOKUP(J455,'RW-&gt;SW'!$A$4:$G$44,7,TRUE),VLOOKUP(J455,'RW-&gt;SW'!$H$4:$N$44,7,TRUE)))</f>
        <v/>
      </c>
      <c r="R455" s="40" t="str">
        <f t="shared" si="15"/>
        <v/>
      </c>
      <c r="S455" s="36" t="str">
        <f>IF(R455="","",VLOOKUP($R455,'RW-&gt;SW'!$P$3:$Q$46,2,TRUE))</f>
        <v/>
      </c>
      <c r="T455" s="89" t="str">
        <f>IF(ISERROR('Berechnung TYP'!Q451)=TRUE,"",'Berechnung TYP'!Q451)</f>
        <v/>
      </c>
      <c r="U455" s="35" t="str">
        <f>IF(ISERROR('Berechnung TYP'!G451)=TRUE,"",'Berechnung TYP'!G451)</f>
        <v/>
      </c>
      <c r="V455" s="35" t="str">
        <f>IF(ISERROR('Berechnung TYP'!H451)=TRUE,"",'Berechnung TYP'!H451)</f>
        <v/>
      </c>
      <c r="W455" s="36" t="str">
        <f>IF(ISERROR('Berechnung TYP'!I451)=TRUE,"",'Berechnung TYP'!I451)</f>
        <v/>
      </c>
      <c r="X455" s="70"/>
    </row>
    <row r="456" spans="1:24" x14ac:dyDescent="0.25">
      <c r="A456" s="45">
        <v>448</v>
      </c>
      <c r="B456" s="40" t="str">
        <f>IF(Urliste!B453&lt;&gt;0,Urliste!B453,"")</f>
        <v/>
      </c>
      <c r="C456" s="45" t="str">
        <f t="shared" si="16"/>
        <v/>
      </c>
      <c r="D456" s="45" t="str">
        <f>IF(Urliste!C453&lt;&gt;0,Urliste!C453,"")</f>
        <v/>
      </c>
      <c r="E456" s="40" t="str">
        <f>IF(OR(D456="m",D456="w"),Urliste!$D453+Urliste!$J453+Urliste!$P453+Urliste!$V453+Urliste!$AB453+Urliste!$AH453+Urliste!$AN453+Urliste!$AT453+Urliste!$AZ453+Urliste!$BF453,"")</f>
        <v/>
      </c>
      <c r="F456" s="35" t="str">
        <f>IF(OR(D456="m",D456="w"),Urliste!$E453+Urliste!$K453+Urliste!$Q453+Urliste!$W453+Urliste!$AC453+Urliste!$AI453+Urliste!$AO453+Urliste!$AU453+Urliste!$BA453+Urliste!$BG453,"")</f>
        <v/>
      </c>
      <c r="G456" s="35" t="str">
        <f>IF(OR(D456="m",D456="w"),Urliste!$F453+Urliste!$L453+Urliste!$R453+Urliste!$X453+Urliste!$AD453+Urliste!$AJ453+Urliste!$AP453+Urliste!$AV453+Urliste!$BB453+Urliste!$BH453,"")</f>
        <v/>
      </c>
      <c r="H456" s="35" t="str">
        <f>IF(OR(D456="m",D456="w"),Urliste!$G453+Urliste!$M453+Urliste!$S453+Urliste!$Y453+Urliste!$AE453+Urliste!$AK453+Urliste!$AQ453+Urliste!$AW453+Urliste!$BC453+Urliste!$BI453,"")</f>
        <v/>
      </c>
      <c r="I456" s="35" t="str">
        <f>IF(OR(D456="m",D456="w"),Urliste!$H453+Urliste!$N453+Urliste!$T453+Urliste!$Z453+Urliste!$AF453+Urliste!$AL453+Urliste!$AR453+Urliste!$AX453+Urliste!$BD453+Urliste!$BJ453,"")</f>
        <v/>
      </c>
      <c r="J456" s="36" t="str">
        <f>IF(OR(D456="m",D456="w"),Urliste!$I453+Urliste!$O453+Urliste!$U453+Urliste!$AA453+Urliste!$AG453+Urliste!$AM453+Urliste!$AS453+Urliste!$AY453+Urliste!$BE453+Urliste!$BK453,"")</f>
        <v/>
      </c>
      <c r="K456" s="35"/>
      <c r="L456" s="40" t="str">
        <f>IF(E456="","",IF($D456="m",VLOOKUP(E456,'RW-&gt;SW'!$A$4:$G$44,2,TRUE),VLOOKUP(E456,'RW-&gt;SW'!$H$4:$N$44,2,TRUE)))</f>
        <v/>
      </c>
      <c r="M456" s="35" t="str">
        <f>IF(F456="","",IF($D456="m",VLOOKUP(F456,'RW-&gt;SW'!$A$4:$G$44,3,TRUE),VLOOKUP(F456,'RW-&gt;SW'!$H$4:$N$44,3,TRUE)))</f>
        <v/>
      </c>
      <c r="N456" s="35" t="str">
        <f>IF(G456="","",IF($D456="m",VLOOKUP(G456,'RW-&gt;SW'!$A$4:$G$44,4,TRUE),VLOOKUP(G456,'RW-&gt;SW'!$H$4:$N$44,4,TRUE)))</f>
        <v/>
      </c>
      <c r="O456" s="35" t="str">
        <f>IF(H456="","",IF($D456="m",VLOOKUP(H456,'RW-&gt;SW'!$A$4:$G$44,5,TRUE),VLOOKUP(H456,'RW-&gt;SW'!$H$4:$N$44,5,TRUE)))</f>
        <v/>
      </c>
      <c r="P456" s="35" t="str">
        <f>IF(I456="","",IF($D456="m",VLOOKUP(I456,'RW-&gt;SW'!$A$4:$G$44,6,TRUE),VLOOKUP(I456,'RW-&gt;SW'!$H$4:$N$44,6,TRUE)))</f>
        <v/>
      </c>
      <c r="Q456" s="36" t="str">
        <f>IF(J456="","",IF($D456="m",VLOOKUP(J456,'RW-&gt;SW'!$A$4:$G$44,7,TRUE),VLOOKUP(J456,'RW-&gt;SW'!$H$4:$N$44,7,TRUE)))</f>
        <v/>
      </c>
      <c r="R456" s="40" t="str">
        <f t="shared" ref="R456:R507" si="17">IF(E456="","",MAX(E456:J456)-MIN(E456:J456))</f>
        <v/>
      </c>
      <c r="S456" s="36" t="str">
        <f>IF(R456="","",VLOOKUP($R456,'RW-&gt;SW'!$P$3:$Q$46,2,TRUE))</f>
        <v/>
      </c>
      <c r="T456" s="89" t="str">
        <f>IF(ISERROR('Berechnung TYP'!Q452)=TRUE,"",'Berechnung TYP'!Q452)</f>
        <v/>
      </c>
      <c r="U456" s="35" t="str">
        <f>IF(ISERROR('Berechnung TYP'!G452)=TRUE,"",'Berechnung TYP'!G452)</f>
        <v/>
      </c>
      <c r="V456" s="35" t="str">
        <f>IF(ISERROR('Berechnung TYP'!H452)=TRUE,"",'Berechnung TYP'!H452)</f>
        <v/>
      </c>
      <c r="W456" s="36" t="str">
        <f>IF(ISERROR('Berechnung TYP'!I452)=TRUE,"",'Berechnung TYP'!I452)</f>
        <v/>
      </c>
      <c r="X456" s="70"/>
    </row>
    <row r="457" spans="1:24" x14ac:dyDescent="0.25">
      <c r="A457" s="45">
        <v>449</v>
      </c>
      <c r="B457" s="40" t="str">
        <f>IF(Urliste!B454&lt;&gt;0,Urliste!B454,"")</f>
        <v/>
      </c>
      <c r="C457" s="45" t="str">
        <f t="shared" ref="C457:C507" si="18">IF(B457="","",A457&amp;"/"&amp;D457&amp;"/"&amp;$B$1)</f>
        <v/>
      </c>
      <c r="D457" s="45" t="str">
        <f>IF(Urliste!C454&lt;&gt;0,Urliste!C454,"")</f>
        <v/>
      </c>
      <c r="E457" s="40" t="str">
        <f>IF(OR(D457="m",D457="w"),Urliste!$D454+Urliste!$J454+Urliste!$P454+Urliste!$V454+Urliste!$AB454+Urliste!$AH454+Urliste!$AN454+Urliste!$AT454+Urliste!$AZ454+Urliste!$BF454,"")</f>
        <v/>
      </c>
      <c r="F457" s="35" t="str">
        <f>IF(OR(D457="m",D457="w"),Urliste!$E454+Urliste!$K454+Urliste!$Q454+Urliste!$W454+Urliste!$AC454+Urliste!$AI454+Urliste!$AO454+Urliste!$AU454+Urliste!$BA454+Urliste!$BG454,"")</f>
        <v/>
      </c>
      <c r="G457" s="35" t="str">
        <f>IF(OR(D457="m",D457="w"),Urliste!$F454+Urliste!$L454+Urliste!$R454+Urliste!$X454+Urliste!$AD454+Urliste!$AJ454+Urliste!$AP454+Urliste!$AV454+Urliste!$BB454+Urliste!$BH454,"")</f>
        <v/>
      </c>
      <c r="H457" s="35" t="str">
        <f>IF(OR(D457="m",D457="w"),Urliste!$G454+Urliste!$M454+Urliste!$S454+Urliste!$Y454+Urliste!$AE454+Urliste!$AK454+Urliste!$AQ454+Urliste!$AW454+Urliste!$BC454+Urliste!$BI454,"")</f>
        <v/>
      </c>
      <c r="I457" s="35" t="str">
        <f>IF(OR(D457="m",D457="w"),Urliste!$H454+Urliste!$N454+Urliste!$T454+Urliste!$Z454+Urliste!$AF454+Urliste!$AL454+Urliste!$AR454+Urliste!$AX454+Urliste!$BD454+Urliste!$BJ454,"")</f>
        <v/>
      </c>
      <c r="J457" s="36" t="str">
        <f>IF(OR(D457="m",D457="w"),Urliste!$I454+Urliste!$O454+Urliste!$U454+Urliste!$AA454+Urliste!$AG454+Urliste!$AM454+Urliste!$AS454+Urliste!$AY454+Urliste!$BE454+Urliste!$BK454,"")</f>
        <v/>
      </c>
      <c r="K457" s="35"/>
      <c r="L457" s="40" t="str">
        <f>IF(E457="","",IF($D457="m",VLOOKUP(E457,'RW-&gt;SW'!$A$4:$G$44,2,TRUE),VLOOKUP(E457,'RW-&gt;SW'!$H$4:$N$44,2,TRUE)))</f>
        <v/>
      </c>
      <c r="M457" s="35" t="str">
        <f>IF(F457="","",IF($D457="m",VLOOKUP(F457,'RW-&gt;SW'!$A$4:$G$44,3,TRUE),VLOOKUP(F457,'RW-&gt;SW'!$H$4:$N$44,3,TRUE)))</f>
        <v/>
      </c>
      <c r="N457" s="35" t="str">
        <f>IF(G457="","",IF($D457="m",VLOOKUP(G457,'RW-&gt;SW'!$A$4:$G$44,4,TRUE),VLOOKUP(G457,'RW-&gt;SW'!$H$4:$N$44,4,TRUE)))</f>
        <v/>
      </c>
      <c r="O457" s="35" t="str">
        <f>IF(H457="","",IF($D457="m",VLOOKUP(H457,'RW-&gt;SW'!$A$4:$G$44,5,TRUE),VLOOKUP(H457,'RW-&gt;SW'!$H$4:$N$44,5,TRUE)))</f>
        <v/>
      </c>
      <c r="P457" s="35" t="str">
        <f>IF(I457="","",IF($D457="m",VLOOKUP(I457,'RW-&gt;SW'!$A$4:$G$44,6,TRUE),VLOOKUP(I457,'RW-&gt;SW'!$H$4:$N$44,6,TRUE)))</f>
        <v/>
      </c>
      <c r="Q457" s="36" t="str">
        <f>IF(J457="","",IF($D457="m",VLOOKUP(J457,'RW-&gt;SW'!$A$4:$G$44,7,TRUE),VLOOKUP(J457,'RW-&gt;SW'!$H$4:$N$44,7,TRUE)))</f>
        <v/>
      </c>
      <c r="R457" s="40" t="str">
        <f t="shared" si="17"/>
        <v/>
      </c>
      <c r="S457" s="36" t="str">
        <f>IF(R457="","",VLOOKUP($R457,'RW-&gt;SW'!$P$3:$Q$46,2,TRUE))</f>
        <v/>
      </c>
      <c r="T457" s="89" t="str">
        <f>IF(ISERROR('Berechnung TYP'!Q453)=TRUE,"",'Berechnung TYP'!Q453)</f>
        <v/>
      </c>
      <c r="U457" s="35" t="str">
        <f>IF(ISERROR('Berechnung TYP'!G453)=TRUE,"",'Berechnung TYP'!G453)</f>
        <v/>
      </c>
      <c r="V457" s="35" t="str">
        <f>IF(ISERROR('Berechnung TYP'!H453)=TRUE,"",'Berechnung TYP'!H453)</f>
        <v/>
      </c>
      <c r="W457" s="36" t="str">
        <f>IF(ISERROR('Berechnung TYP'!I453)=TRUE,"",'Berechnung TYP'!I453)</f>
        <v/>
      </c>
      <c r="X457" s="70"/>
    </row>
    <row r="458" spans="1:24" x14ac:dyDescent="0.25">
      <c r="A458" s="45">
        <v>450</v>
      </c>
      <c r="B458" s="40" t="str">
        <f>IF(Urliste!B455&lt;&gt;0,Urliste!B455,"")</f>
        <v/>
      </c>
      <c r="C458" s="45" t="str">
        <f t="shared" si="18"/>
        <v/>
      </c>
      <c r="D458" s="45" t="str">
        <f>IF(Urliste!C455&lt;&gt;0,Urliste!C455,"")</f>
        <v/>
      </c>
      <c r="E458" s="40" t="str">
        <f>IF(OR(D458="m",D458="w"),Urliste!$D455+Urliste!$J455+Urliste!$P455+Urliste!$V455+Urliste!$AB455+Urliste!$AH455+Urliste!$AN455+Urliste!$AT455+Urliste!$AZ455+Urliste!$BF455,"")</f>
        <v/>
      </c>
      <c r="F458" s="35" t="str">
        <f>IF(OR(D458="m",D458="w"),Urliste!$E455+Urliste!$K455+Urliste!$Q455+Urliste!$W455+Urliste!$AC455+Urliste!$AI455+Urliste!$AO455+Urliste!$AU455+Urliste!$BA455+Urliste!$BG455,"")</f>
        <v/>
      </c>
      <c r="G458" s="35" t="str">
        <f>IF(OR(D458="m",D458="w"),Urliste!$F455+Urliste!$L455+Urliste!$R455+Urliste!$X455+Urliste!$AD455+Urliste!$AJ455+Urliste!$AP455+Urliste!$AV455+Urliste!$BB455+Urliste!$BH455,"")</f>
        <v/>
      </c>
      <c r="H458" s="35" t="str">
        <f>IF(OR(D458="m",D458="w"),Urliste!$G455+Urliste!$M455+Urliste!$S455+Urliste!$Y455+Urliste!$AE455+Urliste!$AK455+Urliste!$AQ455+Urliste!$AW455+Urliste!$BC455+Urliste!$BI455,"")</f>
        <v/>
      </c>
      <c r="I458" s="35" t="str">
        <f>IF(OR(D458="m",D458="w"),Urliste!$H455+Urliste!$N455+Urliste!$T455+Urliste!$Z455+Urliste!$AF455+Urliste!$AL455+Urliste!$AR455+Urliste!$AX455+Urliste!$BD455+Urliste!$BJ455,"")</f>
        <v/>
      </c>
      <c r="J458" s="36" t="str">
        <f>IF(OR(D458="m",D458="w"),Urliste!$I455+Urliste!$O455+Urliste!$U455+Urliste!$AA455+Urliste!$AG455+Urliste!$AM455+Urliste!$AS455+Urliste!$AY455+Urliste!$BE455+Urliste!$BK455,"")</f>
        <v/>
      </c>
      <c r="K458" s="35"/>
      <c r="L458" s="40" t="str">
        <f>IF(E458="","",IF($D458="m",VLOOKUP(E458,'RW-&gt;SW'!$A$4:$G$44,2,TRUE),VLOOKUP(E458,'RW-&gt;SW'!$H$4:$N$44,2,TRUE)))</f>
        <v/>
      </c>
      <c r="M458" s="35" t="str">
        <f>IF(F458="","",IF($D458="m",VLOOKUP(F458,'RW-&gt;SW'!$A$4:$G$44,3,TRUE),VLOOKUP(F458,'RW-&gt;SW'!$H$4:$N$44,3,TRUE)))</f>
        <v/>
      </c>
      <c r="N458" s="35" t="str">
        <f>IF(G458="","",IF($D458="m",VLOOKUP(G458,'RW-&gt;SW'!$A$4:$G$44,4,TRUE),VLOOKUP(G458,'RW-&gt;SW'!$H$4:$N$44,4,TRUE)))</f>
        <v/>
      </c>
      <c r="O458" s="35" t="str">
        <f>IF(H458="","",IF($D458="m",VLOOKUP(H458,'RW-&gt;SW'!$A$4:$G$44,5,TRUE),VLOOKUP(H458,'RW-&gt;SW'!$H$4:$N$44,5,TRUE)))</f>
        <v/>
      </c>
      <c r="P458" s="35" t="str">
        <f>IF(I458="","",IF($D458="m",VLOOKUP(I458,'RW-&gt;SW'!$A$4:$G$44,6,TRUE),VLOOKUP(I458,'RW-&gt;SW'!$H$4:$N$44,6,TRUE)))</f>
        <v/>
      </c>
      <c r="Q458" s="36" t="str">
        <f>IF(J458="","",IF($D458="m",VLOOKUP(J458,'RW-&gt;SW'!$A$4:$G$44,7,TRUE),VLOOKUP(J458,'RW-&gt;SW'!$H$4:$N$44,7,TRUE)))</f>
        <v/>
      </c>
      <c r="R458" s="40" t="str">
        <f t="shared" si="17"/>
        <v/>
      </c>
      <c r="S458" s="36" t="str">
        <f>IF(R458="","",VLOOKUP($R458,'RW-&gt;SW'!$P$3:$Q$46,2,TRUE))</f>
        <v/>
      </c>
      <c r="T458" s="89" t="str">
        <f>IF(ISERROR('Berechnung TYP'!Q454)=TRUE,"",'Berechnung TYP'!Q454)</f>
        <v/>
      </c>
      <c r="U458" s="35" t="str">
        <f>IF(ISERROR('Berechnung TYP'!G454)=TRUE,"",'Berechnung TYP'!G454)</f>
        <v/>
      </c>
      <c r="V458" s="35" t="str">
        <f>IF(ISERROR('Berechnung TYP'!H454)=TRUE,"",'Berechnung TYP'!H454)</f>
        <v/>
      </c>
      <c r="W458" s="36" t="str">
        <f>IF(ISERROR('Berechnung TYP'!I454)=TRUE,"",'Berechnung TYP'!I454)</f>
        <v/>
      </c>
      <c r="X458" s="70"/>
    </row>
    <row r="459" spans="1:24" x14ac:dyDescent="0.25">
      <c r="A459" s="45">
        <v>451</v>
      </c>
      <c r="B459" s="40" t="str">
        <f>IF(Urliste!B456&lt;&gt;0,Urliste!B456,"")</f>
        <v/>
      </c>
      <c r="C459" s="45" t="str">
        <f t="shared" si="18"/>
        <v/>
      </c>
      <c r="D459" s="45" t="str">
        <f>IF(Urliste!C456&lt;&gt;0,Urliste!C456,"")</f>
        <v/>
      </c>
      <c r="E459" s="40" t="str">
        <f>IF(OR(D459="m",D459="w"),Urliste!$D456+Urliste!$J456+Urliste!$P456+Urliste!$V456+Urliste!$AB456+Urliste!$AH456+Urliste!$AN456+Urliste!$AT456+Urliste!$AZ456+Urliste!$BF456,"")</f>
        <v/>
      </c>
      <c r="F459" s="35" t="str">
        <f>IF(OR(D459="m",D459="w"),Urliste!$E456+Urliste!$K456+Urliste!$Q456+Urliste!$W456+Urliste!$AC456+Urliste!$AI456+Urliste!$AO456+Urliste!$AU456+Urliste!$BA456+Urliste!$BG456,"")</f>
        <v/>
      </c>
      <c r="G459" s="35" t="str">
        <f>IF(OR(D459="m",D459="w"),Urliste!$F456+Urliste!$L456+Urliste!$R456+Urliste!$X456+Urliste!$AD456+Urliste!$AJ456+Urliste!$AP456+Urliste!$AV456+Urliste!$BB456+Urliste!$BH456,"")</f>
        <v/>
      </c>
      <c r="H459" s="35" t="str">
        <f>IF(OR(D459="m",D459="w"),Urliste!$G456+Urliste!$M456+Urliste!$S456+Urliste!$Y456+Urliste!$AE456+Urliste!$AK456+Urliste!$AQ456+Urliste!$AW456+Urliste!$BC456+Urliste!$BI456,"")</f>
        <v/>
      </c>
      <c r="I459" s="35" t="str">
        <f>IF(OR(D459="m",D459="w"),Urliste!$H456+Urliste!$N456+Urliste!$T456+Urliste!$Z456+Urliste!$AF456+Urliste!$AL456+Urliste!$AR456+Urliste!$AX456+Urliste!$BD456+Urliste!$BJ456,"")</f>
        <v/>
      </c>
      <c r="J459" s="36" t="str">
        <f>IF(OR(D459="m",D459="w"),Urliste!$I456+Urliste!$O456+Urliste!$U456+Urliste!$AA456+Urliste!$AG456+Urliste!$AM456+Urliste!$AS456+Urliste!$AY456+Urliste!$BE456+Urliste!$BK456,"")</f>
        <v/>
      </c>
      <c r="K459" s="35"/>
      <c r="L459" s="40" t="str">
        <f>IF(E459="","",IF($D459="m",VLOOKUP(E459,'RW-&gt;SW'!$A$4:$G$44,2,TRUE),VLOOKUP(E459,'RW-&gt;SW'!$H$4:$N$44,2,TRUE)))</f>
        <v/>
      </c>
      <c r="M459" s="35" t="str">
        <f>IF(F459="","",IF($D459="m",VLOOKUP(F459,'RW-&gt;SW'!$A$4:$G$44,3,TRUE),VLOOKUP(F459,'RW-&gt;SW'!$H$4:$N$44,3,TRUE)))</f>
        <v/>
      </c>
      <c r="N459" s="35" t="str">
        <f>IF(G459="","",IF($D459="m",VLOOKUP(G459,'RW-&gt;SW'!$A$4:$G$44,4,TRUE),VLOOKUP(G459,'RW-&gt;SW'!$H$4:$N$44,4,TRUE)))</f>
        <v/>
      </c>
      <c r="O459" s="35" t="str">
        <f>IF(H459="","",IF($D459="m",VLOOKUP(H459,'RW-&gt;SW'!$A$4:$G$44,5,TRUE),VLOOKUP(H459,'RW-&gt;SW'!$H$4:$N$44,5,TRUE)))</f>
        <v/>
      </c>
      <c r="P459" s="35" t="str">
        <f>IF(I459="","",IF($D459="m",VLOOKUP(I459,'RW-&gt;SW'!$A$4:$G$44,6,TRUE),VLOOKUP(I459,'RW-&gt;SW'!$H$4:$N$44,6,TRUE)))</f>
        <v/>
      </c>
      <c r="Q459" s="36" t="str">
        <f>IF(J459="","",IF($D459="m",VLOOKUP(J459,'RW-&gt;SW'!$A$4:$G$44,7,TRUE),VLOOKUP(J459,'RW-&gt;SW'!$H$4:$N$44,7,TRUE)))</f>
        <v/>
      </c>
      <c r="R459" s="40" t="str">
        <f t="shared" si="17"/>
        <v/>
      </c>
      <c r="S459" s="36" t="str">
        <f>IF(R459="","",VLOOKUP($R459,'RW-&gt;SW'!$P$3:$Q$46,2,TRUE))</f>
        <v/>
      </c>
      <c r="T459" s="89" t="str">
        <f>IF(ISERROR('Berechnung TYP'!Q455)=TRUE,"",'Berechnung TYP'!Q455)</f>
        <v/>
      </c>
      <c r="U459" s="35" t="str">
        <f>IF(ISERROR('Berechnung TYP'!G455)=TRUE,"",'Berechnung TYP'!G455)</f>
        <v/>
      </c>
      <c r="V459" s="35" t="str">
        <f>IF(ISERROR('Berechnung TYP'!H455)=TRUE,"",'Berechnung TYP'!H455)</f>
        <v/>
      </c>
      <c r="W459" s="36" t="str">
        <f>IF(ISERROR('Berechnung TYP'!I455)=TRUE,"",'Berechnung TYP'!I455)</f>
        <v/>
      </c>
      <c r="X459" s="70"/>
    </row>
    <row r="460" spans="1:24" x14ac:dyDescent="0.25">
      <c r="A460" s="45">
        <v>452</v>
      </c>
      <c r="B460" s="40" t="str">
        <f>IF(Urliste!B457&lt;&gt;0,Urliste!B457,"")</f>
        <v/>
      </c>
      <c r="C460" s="45" t="str">
        <f t="shared" si="18"/>
        <v/>
      </c>
      <c r="D460" s="45" t="str">
        <f>IF(Urliste!C457&lt;&gt;0,Urliste!C457,"")</f>
        <v/>
      </c>
      <c r="E460" s="40" t="str">
        <f>IF(OR(D460="m",D460="w"),Urliste!$D457+Urliste!$J457+Urliste!$P457+Urliste!$V457+Urliste!$AB457+Urliste!$AH457+Urliste!$AN457+Urliste!$AT457+Urliste!$AZ457+Urliste!$BF457,"")</f>
        <v/>
      </c>
      <c r="F460" s="35" t="str">
        <f>IF(OR(D460="m",D460="w"),Urliste!$E457+Urliste!$K457+Urliste!$Q457+Urliste!$W457+Urliste!$AC457+Urliste!$AI457+Urliste!$AO457+Urliste!$AU457+Urliste!$BA457+Urliste!$BG457,"")</f>
        <v/>
      </c>
      <c r="G460" s="35" t="str">
        <f>IF(OR(D460="m",D460="w"),Urliste!$F457+Urliste!$L457+Urliste!$R457+Urliste!$X457+Urliste!$AD457+Urliste!$AJ457+Urliste!$AP457+Urliste!$AV457+Urliste!$BB457+Urliste!$BH457,"")</f>
        <v/>
      </c>
      <c r="H460" s="35" t="str">
        <f>IF(OR(D460="m",D460="w"),Urliste!$G457+Urliste!$M457+Urliste!$S457+Urliste!$Y457+Urliste!$AE457+Urliste!$AK457+Urliste!$AQ457+Urliste!$AW457+Urliste!$BC457+Urliste!$BI457,"")</f>
        <v/>
      </c>
      <c r="I460" s="35" t="str">
        <f>IF(OR(D460="m",D460="w"),Urliste!$H457+Urliste!$N457+Urliste!$T457+Urliste!$Z457+Urliste!$AF457+Urliste!$AL457+Urliste!$AR457+Urliste!$AX457+Urliste!$BD457+Urliste!$BJ457,"")</f>
        <v/>
      </c>
      <c r="J460" s="36" t="str">
        <f>IF(OR(D460="m",D460="w"),Urliste!$I457+Urliste!$O457+Urliste!$U457+Urliste!$AA457+Urliste!$AG457+Urliste!$AM457+Urliste!$AS457+Urliste!$AY457+Urliste!$BE457+Urliste!$BK457,"")</f>
        <v/>
      </c>
      <c r="K460" s="35"/>
      <c r="L460" s="40" t="str">
        <f>IF(E460="","",IF($D460="m",VLOOKUP(E460,'RW-&gt;SW'!$A$4:$G$44,2,TRUE),VLOOKUP(E460,'RW-&gt;SW'!$H$4:$N$44,2,TRUE)))</f>
        <v/>
      </c>
      <c r="M460" s="35" t="str">
        <f>IF(F460="","",IF($D460="m",VLOOKUP(F460,'RW-&gt;SW'!$A$4:$G$44,3,TRUE),VLOOKUP(F460,'RW-&gt;SW'!$H$4:$N$44,3,TRUE)))</f>
        <v/>
      </c>
      <c r="N460" s="35" t="str">
        <f>IF(G460="","",IF($D460="m",VLOOKUP(G460,'RW-&gt;SW'!$A$4:$G$44,4,TRUE),VLOOKUP(G460,'RW-&gt;SW'!$H$4:$N$44,4,TRUE)))</f>
        <v/>
      </c>
      <c r="O460" s="35" t="str">
        <f>IF(H460="","",IF($D460="m",VLOOKUP(H460,'RW-&gt;SW'!$A$4:$G$44,5,TRUE),VLOOKUP(H460,'RW-&gt;SW'!$H$4:$N$44,5,TRUE)))</f>
        <v/>
      </c>
      <c r="P460" s="35" t="str">
        <f>IF(I460="","",IF($D460="m",VLOOKUP(I460,'RW-&gt;SW'!$A$4:$G$44,6,TRUE),VLOOKUP(I460,'RW-&gt;SW'!$H$4:$N$44,6,TRUE)))</f>
        <v/>
      </c>
      <c r="Q460" s="36" t="str">
        <f>IF(J460="","",IF($D460="m",VLOOKUP(J460,'RW-&gt;SW'!$A$4:$G$44,7,TRUE),VLOOKUP(J460,'RW-&gt;SW'!$H$4:$N$44,7,TRUE)))</f>
        <v/>
      </c>
      <c r="R460" s="40" t="str">
        <f t="shared" si="17"/>
        <v/>
      </c>
      <c r="S460" s="36" t="str">
        <f>IF(R460="","",VLOOKUP($R460,'RW-&gt;SW'!$P$3:$Q$46,2,TRUE))</f>
        <v/>
      </c>
      <c r="T460" s="89" t="str">
        <f>IF(ISERROR('Berechnung TYP'!Q456)=TRUE,"",'Berechnung TYP'!Q456)</f>
        <v/>
      </c>
      <c r="U460" s="35" t="str">
        <f>IF(ISERROR('Berechnung TYP'!G456)=TRUE,"",'Berechnung TYP'!G456)</f>
        <v/>
      </c>
      <c r="V460" s="35" t="str">
        <f>IF(ISERROR('Berechnung TYP'!H456)=TRUE,"",'Berechnung TYP'!H456)</f>
        <v/>
      </c>
      <c r="W460" s="36" t="str">
        <f>IF(ISERROR('Berechnung TYP'!I456)=TRUE,"",'Berechnung TYP'!I456)</f>
        <v/>
      </c>
      <c r="X460" s="70"/>
    </row>
    <row r="461" spans="1:24" x14ac:dyDescent="0.25">
      <c r="A461" s="45">
        <v>453</v>
      </c>
      <c r="B461" s="40" t="str">
        <f>IF(Urliste!B458&lt;&gt;0,Urliste!B458,"")</f>
        <v/>
      </c>
      <c r="C461" s="45" t="str">
        <f t="shared" si="18"/>
        <v/>
      </c>
      <c r="D461" s="45" t="str">
        <f>IF(Urliste!C458&lt;&gt;0,Urliste!C458,"")</f>
        <v/>
      </c>
      <c r="E461" s="40" t="str">
        <f>IF(OR(D461="m",D461="w"),Urliste!$D458+Urliste!$J458+Urliste!$P458+Urliste!$V458+Urliste!$AB458+Urliste!$AH458+Urliste!$AN458+Urliste!$AT458+Urliste!$AZ458+Urliste!$BF458,"")</f>
        <v/>
      </c>
      <c r="F461" s="35" t="str">
        <f>IF(OR(D461="m",D461="w"),Urliste!$E458+Urliste!$K458+Urliste!$Q458+Urliste!$W458+Urliste!$AC458+Urliste!$AI458+Urliste!$AO458+Urliste!$AU458+Urliste!$BA458+Urliste!$BG458,"")</f>
        <v/>
      </c>
      <c r="G461" s="35" t="str">
        <f>IF(OR(D461="m",D461="w"),Urliste!$F458+Urliste!$L458+Urliste!$R458+Urliste!$X458+Urliste!$AD458+Urliste!$AJ458+Urliste!$AP458+Urliste!$AV458+Urliste!$BB458+Urliste!$BH458,"")</f>
        <v/>
      </c>
      <c r="H461" s="35" t="str">
        <f>IF(OR(D461="m",D461="w"),Urliste!$G458+Urliste!$M458+Urliste!$S458+Urliste!$Y458+Urliste!$AE458+Urliste!$AK458+Urliste!$AQ458+Urliste!$AW458+Urliste!$BC458+Urliste!$BI458,"")</f>
        <v/>
      </c>
      <c r="I461" s="35" t="str">
        <f>IF(OR(D461="m",D461="w"),Urliste!$H458+Urliste!$N458+Urliste!$T458+Urliste!$Z458+Urliste!$AF458+Urliste!$AL458+Urliste!$AR458+Urliste!$AX458+Urliste!$BD458+Urliste!$BJ458,"")</f>
        <v/>
      </c>
      <c r="J461" s="36" t="str">
        <f>IF(OR(D461="m",D461="w"),Urliste!$I458+Urliste!$O458+Urliste!$U458+Urliste!$AA458+Urliste!$AG458+Urliste!$AM458+Urliste!$AS458+Urliste!$AY458+Urliste!$BE458+Urliste!$BK458,"")</f>
        <v/>
      </c>
      <c r="K461" s="35"/>
      <c r="L461" s="40" t="str">
        <f>IF(E461="","",IF($D461="m",VLOOKUP(E461,'RW-&gt;SW'!$A$4:$G$44,2,TRUE),VLOOKUP(E461,'RW-&gt;SW'!$H$4:$N$44,2,TRUE)))</f>
        <v/>
      </c>
      <c r="M461" s="35" t="str">
        <f>IF(F461="","",IF($D461="m",VLOOKUP(F461,'RW-&gt;SW'!$A$4:$G$44,3,TRUE),VLOOKUP(F461,'RW-&gt;SW'!$H$4:$N$44,3,TRUE)))</f>
        <v/>
      </c>
      <c r="N461" s="35" t="str">
        <f>IF(G461="","",IF($D461="m",VLOOKUP(G461,'RW-&gt;SW'!$A$4:$G$44,4,TRUE),VLOOKUP(G461,'RW-&gt;SW'!$H$4:$N$44,4,TRUE)))</f>
        <v/>
      </c>
      <c r="O461" s="35" t="str">
        <f>IF(H461="","",IF($D461="m",VLOOKUP(H461,'RW-&gt;SW'!$A$4:$G$44,5,TRUE),VLOOKUP(H461,'RW-&gt;SW'!$H$4:$N$44,5,TRUE)))</f>
        <v/>
      </c>
      <c r="P461" s="35" t="str">
        <f>IF(I461="","",IF($D461="m",VLOOKUP(I461,'RW-&gt;SW'!$A$4:$G$44,6,TRUE),VLOOKUP(I461,'RW-&gt;SW'!$H$4:$N$44,6,TRUE)))</f>
        <v/>
      </c>
      <c r="Q461" s="36" t="str">
        <f>IF(J461="","",IF($D461="m",VLOOKUP(J461,'RW-&gt;SW'!$A$4:$G$44,7,TRUE),VLOOKUP(J461,'RW-&gt;SW'!$H$4:$N$44,7,TRUE)))</f>
        <v/>
      </c>
      <c r="R461" s="40" t="str">
        <f t="shared" si="17"/>
        <v/>
      </c>
      <c r="S461" s="36" t="str">
        <f>IF(R461="","",VLOOKUP($R461,'RW-&gt;SW'!$P$3:$Q$46,2,TRUE))</f>
        <v/>
      </c>
      <c r="T461" s="89" t="str">
        <f>IF(ISERROR('Berechnung TYP'!Q457)=TRUE,"",'Berechnung TYP'!Q457)</f>
        <v/>
      </c>
      <c r="U461" s="35" t="str">
        <f>IF(ISERROR('Berechnung TYP'!G457)=TRUE,"",'Berechnung TYP'!G457)</f>
        <v/>
      </c>
      <c r="V461" s="35" t="str">
        <f>IF(ISERROR('Berechnung TYP'!H457)=TRUE,"",'Berechnung TYP'!H457)</f>
        <v/>
      </c>
      <c r="W461" s="36" t="str">
        <f>IF(ISERROR('Berechnung TYP'!I457)=TRUE,"",'Berechnung TYP'!I457)</f>
        <v/>
      </c>
      <c r="X461" s="70"/>
    </row>
    <row r="462" spans="1:24" x14ac:dyDescent="0.25">
      <c r="A462" s="45">
        <v>454</v>
      </c>
      <c r="B462" s="40" t="str">
        <f>IF(Urliste!B459&lt;&gt;0,Urliste!B459,"")</f>
        <v/>
      </c>
      <c r="C462" s="45" t="str">
        <f t="shared" si="18"/>
        <v/>
      </c>
      <c r="D462" s="45" t="str">
        <f>IF(Urliste!C459&lt;&gt;0,Urliste!C459,"")</f>
        <v/>
      </c>
      <c r="E462" s="40" t="str">
        <f>IF(OR(D462="m",D462="w"),Urliste!$D459+Urliste!$J459+Urliste!$P459+Urliste!$V459+Urliste!$AB459+Urliste!$AH459+Urliste!$AN459+Urliste!$AT459+Urliste!$AZ459+Urliste!$BF459,"")</f>
        <v/>
      </c>
      <c r="F462" s="35" t="str">
        <f>IF(OR(D462="m",D462="w"),Urliste!$E459+Urliste!$K459+Urliste!$Q459+Urliste!$W459+Urliste!$AC459+Urliste!$AI459+Urliste!$AO459+Urliste!$AU459+Urliste!$BA459+Urliste!$BG459,"")</f>
        <v/>
      </c>
      <c r="G462" s="35" t="str">
        <f>IF(OR(D462="m",D462="w"),Urliste!$F459+Urliste!$L459+Urliste!$R459+Urliste!$X459+Urliste!$AD459+Urliste!$AJ459+Urliste!$AP459+Urliste!$AV459+Urliste!$BB459+Urliste!$BH459,"")</f>
        <v/>
      </c>
      <c r="H462" s="35" t="str">
        <f>IF(OR(D462="m",D462="w"),Urliste!$G459+Urliste!$M459+Urliste!$S459+Urliste!$Y459+Urliste!$AE459+Urliste!$AK459+Urliste!$AQ459+Urliste!$AW459+Urliste!$BC459+Urliste!$BI459,"")</f>
        <v/>
      </c>
      <c r="I462" s="35" t="str">
        <f>IF(OR(D462="m",D462="w"),Urliste!$H459+Urliste!$N459+Urliste!$T459+Urliste!$Z459+Urliste!$AF459+Urliste!$AL459+Urliste!$AR459+Urliste!$AX459+Urliste!$BD459+Urliste!$BJ459,"")</f>
        <v/>
      </c>
      <c r="J462" s="36" t="str">
        <f>IF(OR(D462="m",D462="w"),Urliste!$I459+Urliste!$O459+Urliste!$U459+Urliste!$AA459+Urliste!$AG459+Urliste!$AM459+Urliste!$AS459+Urliste!$AY459+Urliste!$BE459+Urliste!$BK459,"")</f>
        <v/>
      </c>
      <c r="K462" s="35"/>
      <c r="L462" s="40" t="str">
        <f>IF(E462="","",IF($D462="m",VLOOKUP(E462,'RW-&gt;SW'!$A$4:$G$44,2,TRUE),VLOOKUP(E462,'RW-&gt;SW'!$H$4:$N$44,2,TRUE)))</f>
        <v/>
      </c>
      <c r="M462" s="35" t="str">
        <f>IF(F462="","",IF($D462="m",VLOOKUP(F462,'RW-&gt;SW'!$A$4:$G$44,3,TRUE),VLOOKUP(F462,'RW-&gt;SW'!$H$4:$N$44,3,TRUE)))</f>
        <v/>
      </c>
      <c r="N462" s="35" t="str">
        <f>IF(G462="","",IF($D462="m",VLOOKUP(G462,'RW-&gt;SW'!$A$4:$G$44,4,TRUE),VLOOKUP(G462,'RW-&gt;SW'!$H$4:$N$44,4,TRUE)))</f>
        <v/>
      </c>
      <c r="O462" s="35" t="str">
        <f>IF(H462="","",IF($D462="m",VLOOKUP(H462,'RW-&gt;SW'!$A$4:$G$44,5,TRUE),VLOOKUP(H462,'RW-&gt;SW'!$H$4:$N$44,5,TRUE)))</f>
        <v/>
      </c>
      <c r="P462" s="35" t="str">
        <f>IF(I462="","",IF($D462="m",VLOOKUP(I462,'RW-&gt;SW'!$A$4:$G$44,6,TRUE),VLOOKUP(I462,'RW-&gt;SW'!$H$4:$N$44,6,TRUE)))</f>
        <v/>
      </c>
      <c r="Q462" s="36" t="str">
        <f>IF(J462="","",IF($D462="m",VLOOKUP(J462,'RW-&gt;SW'!$A$4:$G$44,7,TRUE),VLOOKUP(J462,'RW-&gt;SW'!$H$4:$N$44,7,TRUE)))</f>
        <v/>
      </c>
      <c r="R462" s="40" t="str">
        <f t="shared" si="17"/>
        <v/>
      </c>
      <c r="S462" s="36" t="str">
        <f>IF(R462="","",VLOOKUP($R462,'RW-&gt;SW'!$P$3:$Q$46,2,TRUE))</f>
        <v/>
      </c>
      <c r="T462" s="89" t="str">
        <f>IF(ISERROR('Berechnung TYP'!Q458)=TRUE,"",'Berechnung TYP'!Q458)</f>
        <v/>
      </c>
      <c r="U462" s="35" t="str">
        <f>IF(ISERROR('Berechnung TYP'!G458)=TRUE,"",'Berechnung TYP'!G458)</f>
        <v/>
      </c>
      <c r="V462" s="35" t="str">
        <f>IF(ISERROR('Berechnung TYP'!H458)=TRUE,"",'Berechnung TYP'!H458)</f>
        <v/>
      </c>
      <c r="W462" s="36" t="str">
        <f>IF(ISERROR('Berechnung TYP'!I458)=TRUE,"",'Berechnung TYP'!I458)</f>
        <v/>
      </c>
      <c r="X462" s="70"/>
    </row>
    <row r="463" spans="1:24" x14ac:dyDescent="0.25">
      <c r="A463" s="45">
        <v>455</v>
      </c>
      <c r="B463" s="40" t="str">
        <f>IF(Urliste!B460&lt;&gt;0,Urliste!B460,"")</f>
        <v/>
      </c>
      <c r="C463" s="45" t="str">
        <f t="shared" si="18"/>
        <v/>
      </c>
      <c r="D463" s="45" t="str">
        <f>IF(Urliste!C460&lt;&gt;0,Urliste!C460,"")</f>
        <v/>
      </c>
      <c r="E463" s="40" t="str">
        <f>IF(OR(D463="m",D463="w"),Urliste!$D460+Urliste!$J460+Urliste!$P460+Urliste!$V460+Urliste!$AB460+Urliste!$AH460+Urliste!$AN460+Urliste!$AT460+Urliste!$AZ460+Urliste!$BF460,"")</f>
        <v/>
      </c>
      <c r="F463" s="35" t="str">
        <f>IF(OR(D463="m",D463="w"),Urliste!$E460+Urliste!$K460+Urliste!$Q460+Urliste!$W460+Urliste!$AC460+Urliste!$AI460+Urliste!$AO460+Urliste!$AU460+Urliste!$BA460+Urliste!$BG460,"")</f>
        <v/>
      </c>
      <c r="G463" s="35" t="str">
        <f>IF(OR(D463="m",D463="w"),Urliste!$F460+Urliste!$L460+Urliste!$R460+Urliste!$X460+Urliste!$AD460+Urliste!$AJ460+Urliste!$AP460+Urliste!$AV460+Urliste!$BB460+Urliste!$BH460,"")</f>
        <v/>
      </c>
      <c r="H463" s="35" t="str">
        <f>IF(OR(D463="m",D463="w"),Urliste!$G460+Urliste!$M460+Urliste!$S460+Urliste!$Y460+Urliste!$AE460+Urliste!$AK460+Urliste!$AQ460+Urliste!$AW460+Urliste!$BC460+Urliste!$BI460,"")</f>
        <v/>
      </c>
      <c r="I463" s="35" t="str">
        <f>IF(OR(D463="m",D463="w"),Urliste!$H460+Urliste!$N460+Urliste!$T460+Urliste!$Z460+Urliste!$AF460+Urliste!$AL460+Urliste!$AR460+Urliste!$AX460+Urliste!$BD460+Urliste!$BJ460,"")</f>
        <v/>
      </c>
      <c r="J463" s="36" t="str">
        <f>IF(OR(D463="m",D463="w"),Urliste!$I460+Urliste!$O460+Urliste!$U460+Urliste!$AA460+Urliste!$AG460+Urliste!$AM460+Urliste!$AS460+Urliste!$AY460+Urliste!$BE460+Urliste!$BK460,"")</f>
        <v/>
      </c>
      <c r="K463" s="35"/>
      <c r="L463" s="40" t="str">
        <f>IF(E463="","",IF($D463="m",VLOOKUP(E463,'RW-&gt;SW'!$A$4:$G$44,2,TRUE),VLOOKUP(E463,'RW-&gt;SW'!$H$4:$N$44,2,TRUE)))</f>
        <v/>
      </c>
      <c r="M463" s="35" t="str">
        <f>IF(F463="","",IF($D463="m",VLOOKUP(F463,'RW-&gt;SW'!$A$4:$G$44,3,TRUE),VLOOKUP(F463,'RW-&gt;SW'!$H$4:$N$44,3,TRUE)))</f>
        <v/>
      </c>
      <c r="N463" s="35" t="str">
        <f>IF(G463="","",IF($D463="m",VLOOKUP(G463,'RW-&gt;SW'!$A$4:$G$44,4,TRUE),VLOOKUP(G463,'RW-&gt;SW'!$H$4:$N$44,4,TRUE)))</f>
        <v/>
      </c>
      <c r="O463" s="35" t="str">
        <f>IF(H463="","",IF($D463="m",VLOOKUP(H463,'RW-&gt;SW'!$A$4:$G$44,5,TRUE),VLOOKUP(H463,'RW-&gt;SW'!$H$4:$N$44,5,TRUE)))</f>
        <v/>
      </c>
      <c r="P463" s="35" t="str">
        <f>IF(I463="","",IF($D463="m",VLOOKUP(I463,'RW-&gt;SW'!$A$4:$G$44,6,TRUE),VLOOKUP(I463,'RW-&gt;SW'!$H$4:$N$44,6,TRUE)))</f>
        <v/>
      </c>
      <c r="Q463" s="36" t="str">
        <f>IF(J463="","",IF($D463="m",VLOOKUP(J463,'RW-&gt;SW'!$A$4:$G$44,7,TRUE),VLOOKUP(J463,'RW-&gt;SW'!$H$4:$N$44,7,TRUE)))</f>
        <v/>
      </c>
      <c r="R463" s="40" t="str">
        <f t="shared" si="17"/>
        <v/>
      </c>
      <c r="S463" s="36" t="str">
        <f>IF(R463="","",VLOOKUP($R463,'RW-&gt;SW'!$P$3:$Q$46,2,TRUE))</f>
        <v/>
      </c>
      <c r="T463" s="89" t="str">
        <f>IF(ISERROR('Berechnung TYP'!Q459)=TRUE,"",'Berechnung TYP'!Q459)</f>
        <v/>
      </c>
      <c r="U463" s="35" t="str">
        <f>IF(ISERROR('Berechnung TYP'!G459)=TRUE,"",'Berechnung TYP'!G459)</f>
        <v/>
      </c>
      <c r="V463" s="35" t="str">
        <f>IF(ISERROR('Berechnung TYP'!H459)=TRUE,"",'Berechnung TYP'!H459)</f>
        <v/>
      </c>
      <c r="W463" s="36" t="str">
        <f>IF(ISERROR('Berechnung TYP'!I459)=TRUE,"",'Berechnung TYP'!I459)</f>
        <v/>
      </c>
      <c r="X463" s="70"/>
    </row>
    <row r="464" spans="1:24" x14ac:dyDescent="0.25">
      <c r="A464" s="45">
        <v>456</v>
      </c>
      <c r="B464" s="40" t="str">
        <f>IF(Urliste!B461&lt;&gt;0,Urliste!B461,"")</f>
        <v/>
      </c>
      <c r="C464" s="45" t="str">
        <f t="shared" si="18"/>
        <v/>
      </c>
      <c r="D464" s="45" t="str">
        <f>IF(Urliste!C461&lt;&gt;0,Urliste!C461,"")</f>
        <v/>
      </c>
      <c r="E464" s="40" t="str">
        <f>IF(OR(D464="m",D464="w"),Urliste!$D461+Urliste!$J461+Urliste!$P461+Urliste!$V461+Urliste!$AB461+Urliste!$AH461+Urliste!$AN461+Urliste!$AT461+Urliste!$AZ461+Urliste!$BF461,"")</f>
        <v/>
      </c>
      <c r="F464" s="35" t="str">
        <f>IF(OR(D464="m",D464="w"),Urliste!$E461+Urliste!$K461+Urliste!$Q461+Urliste!$W461+Urliste!$AC461+Urliste!$AI461+Urliste!$AO461+Urliste!$AU461+Urliste!$BA461+Urliste!$BG461,"")</f>
        <v/>
      </c>
      <c r="G464" s="35" t="str">
        <f>IF(OR(D464="m",D464="w"),Urliste!$F461+Urliste!$L461+Urliste!$R461+Urliste!$X461+Urliste!$AD461+Urliste!$AJ461+Urliste!$AP461+Urliste!$AV461+Urliste!$BB461+Urliste!$BH461,"")</f>
        <v/>
      </c>
      <c r="H464" s="35" t="str">
        <f>IF(OR(D464="m",D464="w"),Urliste!$G461+Urliste!$M461+Urliste!$S461+Urliste!$Y461+Urliste!$AE461+Urliste!$AK461+Urliste!$AQ461+Urliste!$AW461+Urliste!$BC461+Urliste!$BI461,"")</f>
        <v/>
      </c>
      <c r="I464" s="35" t="str">
        <f>IF(OR(D464="m",D464="w"),Urliste!$H461+Urliste!$N461+Urliste!$T461+Urliste!$Z461+Urliste!$AF461+Urliste!$AL461+Urliste!$AR461+Urliste!$AX461+Urliste!$BD461+Urliste!$BJ461,"")</f>
        <v/>
      </c>
      <c r="J464" s="36" t="str">
        <f>IF(OR(D464="m",D464="w"),Urliste!$I461+Urliste!$O461+Urliste!$U461+Urliste!$AA461+Urliste!$AG461+Urliste!$AM461+Urliste!$AS461+Urliste!$AY461+Urliste!$BE461+Urliste!$BK461,"")</f>
        <v/>
      </c>
      <c r="K464" s="35"/>
      <c r="L464" s="40" t="str">
        <f>IF(E464="","",IF($D464="m",VLOOKUP(E464,'RW-&gt;SW'!$A$4:$G$44,2,TRUE),VLOOKUP(E464,'RW-&gt;SW'!$H$4:$N$44,2,TRUE)))</f>
        <v/>
      </c>
      <c r="M464" s="35" t="str">
        <f>IF(F464="","",IF($D464="m",VLOOKUP(F464,'RW-&gt;SW'!$A$4:$G$44,3,TRUE),VLOOKUP(F464,'RW-&gt;SW'!$H$4:$N$44,3,TRUE)))</f>
        <v/>
      </c>
      <c r="N464" s="35" t="str">
        <f>IF(G464="","",IF($D464="m",VLOOKUP(G464,'RW-&gt;SW'!$A$4:$G$44,4,TRUE),VLOOKUP(G464,'RW-&gt;SW'!$H$4:$N$44,4,TRUE)))</f>
        <v/>
      </c>
      <c r="O464" s="35" t="str">
        <f>IF(H464="","",IF($D464="m",VLOOKUP(H464,'RW-&gt;SW'!$A$4:$G$44,5,TRUE),VLOOKUP(H464,'RW-&gt;SW'!$H$4:$N$44,5,TRUE)))</f>
        <v/>
      </c>
      <c r="P464" s="35" t="str">
        <f>IF(I464="","",IF($D464="m",VLOOKUP(I464,'RW-&gt;SW'!$A$4:$G$44,6,TRUE),VLOOKUP(I464,'RW-&gt;SW'!$H$4:$N$44,6,TRUE)))</f>
        <v/>
      </c>
      <c r="Q464" s="36" t="str">
        <f>IF(J464="","",IF($D464="m",VLOOKUP(J464,'RW-&gt;SW'!$A$4:$G$44,7,TRUE),VLOOKUP(J464,'RW-&gt;SW'!$H$4:$N$44,7,TRUE)))</f>
        <v/>
      </c>
      <c r="R464" s="40" t="str">
        <f t="shared" si="17"/>
        <v/>
      </c>
      <c r="S464" s="36" t="str">
        <f>IF(R464="","",VLOOKUP($R464,'RW-&gt;SW'!$P$3:$Q$46,2,TRUE))</f>
        <v/>
      </c>
      <c r="T464" s="89" t="str">
        <f>IF(ISERROR('Berechnung TYP'!Q460)=TRUE,"",'Berechnung TYP'!Q460)</f>
        <v/>
      </c>
      <c r="U464" s="35" t="str">
        <f>IF(ISERROR('Berechnung TYP'!G460)=TRUE,"",'Berechnung TYP'!G460)</f>
        <v/>
      </c>
      <c r="V464" s="35" t="str">
        <f>IF(ISERROR('Berechnung TYP'!H460)=TRUE,"",'Berechnung TYP'!H460)</f>
        <v/>
      </c>
      <c r="W464" s="36" t="str">
        <f>IF(ISERROR('Berechnung TYP'!I460)=TRUE,"",'Berechnung TYP'!I460)</f>
        <v/>
      </c>
      <c r="X464" s="70"/>
    </row>
    <row r="465" spans="1:24" x14ac:dyDescent="0.25">
      <c r="A465" s="45">
        <v>457</v>
      </c>
      <c r="B465" s="40" t="str">
        <f>IF(Urliste!B462&lt;&gt;0,Urliste!B462,"")</f>
        <v/>
      </c>
      <c r="C465" s="45" t="str">
        <f t="shared" si="18"/>
        <v/>
      </c>
      <c r="D465" s="45" t="str">
        <f>IF(Urliste!C462&lt;&gt;0,Urliste!C462,"")</f>
        <v/>
      </c>
      <c r="E465" s="40" t="str">
        <f>IF(OR(D465="m",D465="w"),Urliste!$D462+Urliste!$J462+Urliste!$P462+Urliste!$V462+Urliste!$AB462+Urliste!$AH462+Urliste!$AN462+Urliste!$AT462+Urliste!$AZ462+Urliste!$BF462,"")</f>
        <v/>
      </c>
      <c r="F465" s="35" t="str">
        <f>IF(OR(D465="m",D465="w"),Urliste!$E462+Urliste!$K462+Urliste!$Q462+Urliste!$W462+Urliste!$AC462+Urliste!$AI462+Urliste!$AO462+Urliste!$AU462+Urliste!$BA462+Urliste!$BG462,"")</f>
        <v/>
      </c>
      <c r="G465" s="35" t="str">
        <f>IF(OR(D465="m",D465="w"),Urliste!$F462+Urliste!$L462+Urliste!$R462+Urliste!$X462+Urliste!$AD462+Urliste!$AJ462+Urliste!$AP462+Urliste!$AV462+Urliste!$BB462+Urliste!$BH462,"")</f>
        <v/>
      </c>
      <c r="H465" s="35" t="str">
        <f>IF(OR(D465="m",D465="w"),Urliste!$G462+Urliste!$M462+Urliste!$S462+Urliste!$Y462+Urliste!$AE462+Urliste!$AK462+Urliste!$AQ462+Urliste!$AW462+Urliste!$BC462+Urliste!$BI462,"")</f>
        <v/>
      </c>
      <c r="I465" s="35" t="str">
        <f>IF(OR(D465="m",D465="w"),Urliste!$H462+Urliste!$N462+Urliste!$T462+Urliste!$Z462+Urliste!$AF462+Urliste!$AL462+Urliste!$AR462+Urliste!$AX462+Urliste!$BD462+Urliste!$BJ462,"")</f>
        <v/>
      </c>
      <c r="J465" s="36" t="str">
        <f>IF(OR(D465="m",D465="w"),Urliste!$I462+Urliste!$O462+Urliste!$U462+Urliste!$AA462+Urliste!$AG462+Urliste!$AM462+Urliste!$AS462+Urliste!$AY462+Urliste!$BE462+Urliste!$BK462,"")</f>
        <v/>
      </c>
      <c r="K465" s="35"/>
      <c r="L465" s="40" t="str">
        <f>IF(E465="","",IF($D465="m",VLOOKUP(E465,'RW-&gt;SW'!$A$4:$G$44,2,TRUE),VLOOKUP(E465,'RW-&gt;SW'!$H$4:$N$44,2,TRUE)))</f>
        <v/>
      </c>
      <c r="M465" s="35" t="str">
        <f>IF(F465="","",IF($D465="m",VLOOKUP(F465,'RW-&gt;SW'!$A$4:$G$44,3,TRUE),VLOOKUP(F465,'RW-&gt;SW'!$H$4:$N$44,3,TRUE)))</f>
        <v/>
      </c>
      <c r="N465" s="35" t="str">
        <f>IF(G465="","",IF($D465="m",VLOOKUP(G465,'RW-&gt;SW'!$A$4:$G$44,4,TRUE),VLOOKUP(G465,'RW-&gt;SW'!$H$4:$N$44,4,TRUE)))</f>
        <v/>
      </c>
      <c r="O465" s="35" t="str">
        <f>IF(H465="","",IF($D465="m",VLOOKUP(H465,'RW-&gt;SW'!$A$4:$G$44,5,TRUE),VLOOKUP(H465,'RW-&gt;SW'!$H$4:$N$44,5,TRUE)))</f>
        <v/>
      </c>
      <c r="P465" s="35" t="str">
        <f>IF(I465="","",IF($D465="m",VLOOKUP(I465,'RW-&gt;SW'!$A$4:$G$44,6,TRUE),VLOOKUP(I465,'RW-&gt;SW'!$H$4:$N$44,6,TRUE)))</f>
        <v/>
      </c>
      <c r="Q465" s="36" t="str">
        <f>IF(J465="","",IF($D465="m",VLOOKUP(J465,'RW-&gt;SW'!$A$4:$G$44,7,TRUE),VLOOKUP(J465,'RW-&gt;SW'!$H$4:$N$44,7,TRUE)))</f>
        <v/>
      </c>
      <c r="R465" s="40" t="str">
        <f t="shared" si="17"/>
        <v/>
      </c>
      <c r="S465" s="36" t="str">
        <f>IF(R465="","",VLOOKUP($R465,'RW-&gt;SW'!$P$3:$Q$46,2,TRUE))</f>
        <v/>
      </c>
      <c r="T465" s="89" t="str">
        <f>IF(ISERROR('Berechnung TYP'!Q461)=TRUE,"",'Berechnung TYP'!Q461)</f>
        <v/>
      </c>
      <c r="U465" s="35" t="str">
        <f>IF(ISERROR('Berechnung TYP'!G461)=TRUE,"",'Berechnung TYP'!G461)</f>
        <v/>
      </c>
      <c r="V465" s="35" t="str">
        <f>IF(ISERROR('Berechnung TYP'!H461)=TRUE,"",'Berechnung TYP'!H461)</f>
        <v/>
      </c>
      <c r="W465" s="36" t="str">
        <f>IF(ISERROR('Berechnung TYP'!I461)=TRUE,"",'Berechnung TYP'!I461)</f>
        <v/>
      </c>
      <c r="X465" s="70"/>
    </row>
    <row r="466" spans="1:24" x14ac:dyDescent="0.25">
      <c r="A466" s="45">
        <v>458</v>
      </c>
      <c r="B466" s="40" t="str">
        <f>IF(Urliste!B463&lt;&gt;0,Urliste!B463,"")</f>
        <v/>
      </c>
      <c r="C466" s="45" t="str">
        <f t="shared" si="18"/>
        <v/>
      </c>
      <c r="D466" s="45" t="str">
        <f>IF(Urliste!C463&lt;&gt;0,Urliste!C463,"")</f>
        <v/>
      </c>
      <c r="E466" s="40" t="str">
        <f>IF(OR(D466="m",D466="w"),Urliste!$D463+Urliste!$J463+Urliste!$P463+Urliste!$V463+Urliste!$AB463+Urliste!$AH463+Urliste!$AN463+Urliste!$AT463+Urliste!$AZ463+Urliste!$BF463,"")</f>
        <v/>
      </c>
      <c r="F466" s="35" t="str">
        <f>IF(OR(D466="m",D466="w"),Urliste!$E463+Urliste!$K463+Urliste!$Q463+Urliste!$W463+Urliste!$AC463+Urliste!$AI463+Urliste!$AO463+Urliste!$AU463+Urliste!$BA463+Urliste!$BG463,"")</f>
        <v/>
      </c>
      <c r="G466" s="35" t="str">
        <f>IF(OR(D466="m",D466="w"),Urliste!$F463+Urliste!$L463+Urliste!$R463+Urliste!$X463+Urliste!$AD463+Urliste!$AJ463+Urliste!$AP463+Urliste!$AV463+Urliste!$BB463+Urliste!$BH463,"")</f>
        <v/>
      </c>
      <c r="H466" s="35" t="str">
        <f>IF(OR(D466="m",D466="w"),Urliste!$G463+Urliste!$M463+Urliste!$S463+Urliste!$Y463+Urliste!$AE463+Urliste!$AK463+Urliste!$AQ463+Urliste!$AW463+Urliste!$BC463+Urliste!$BI463,"")</f>
        <v/>
      </c>
      <c r="I466" s="35" t="str">
        <f>IF(OR(D466="m",D466="w"),Urliste!$H463+Urliste!$N463+Urliste!$T463+Urliste!$Z463+Urliste!$AF463+Urliste!$AL463+Urliste!$AR463+Urliste!$AX463+Urliste!$BD463+Urliste!$BJ463,"")</f>
        <v/>
      </c>
      <c r="J466" s="36" t="str">
        <f>IF(OR(D466="m",D466="w"),Urliste!$I463+Urliste!$O463+Urliste!$U463+Urliste!$AA463+Urliste!$AG463+Urliste!$AM463+Urliste!$AS463+Urliste!$AY463+Urliste!$BE463+Urliste!$BK463,"")</f>
        <v/>
      </c>
      <c r="K466" s="35"/>
      <c r="L466" s="40" t="str">
        <f>IF(E466="","",IF($D466="m",VLOOKUP(E466,'RW-&gt;SW'!$A$4:$G$44,2,TRUE),VLOOKUP(E466,'RW-&gt;SW'!$H$4:$N$44,2,TRUE)))</f>
        <v/>
      </c>
      <c r="M466" s="35" t="str">
        <f>IF(F466="","",IF($D466="m",VLOOKUP(F466,'RW-&gt;SW'!$A$4:$G$44,3,TRUE),VLOOKUP(F466,'RW-&gt;SW'!$H$4:$N$44,3,TRUE)))</f>
        <v/>
      </c>
      <c r="N466" s="35" t="str">
        <f>IF(G466="","",IF($D466="m",VLOOKUP(G466,'RW-&gt;SW'!$A$4:$G$44,4,TRUE),VLOOKUP(G466,'RW-&gt;SW'!$H$4:$N$44,4,TRUE)))</f>
        <v/>
      </c>
      <c r="O466" s="35" t="str">
        <f>IF(H466="","",IF($D466="m",VLOOKUP(H466,'RW-&gt;SW'!$A$4:$G$44,5,TRUE),VLOOKUP(H466,'RW-&gt;SW'!$H$4:$N$44,5,TRUE)))</f>
        <v/>
      </c>
      <c r="P466" s="35" t="str">
        <f>IF(I466="","",IF($D466="m",VLOOKUP(I466,'RW-&gt;SW'!$A$4:$G$44,6,TRUE),VLOOKUP(I466,'RW-&gt;SW'!$H$4:$N$44,6,TRUE)))</f>
        <v/>
      </c>
      <c r="Q466" s="36" t="str">
        <f>IF(J466="","",IF($D466="m",VLOOKUP(J466,'RW-&gt;SW'!$A$4:$G$44,7,TRUE),VLOOKUP(J466,'RW-&gt;SW'!$H$4:$N$44,7,TRUE)))</f>
        <v/>
      </c>
      <c r="R466" s="40" t="str">
        <f t="shared" si="17"/>
        <v/>
      </c>
      <c r="S466" s="36" t="str">
        <f>IF(R466="","",VLOOKUP($R466,'RW-&gt;SW'!$P$3:$Q$46,2,TRUE))</f>
        <v/>
      </c>
      <c r="T466" s="89" t="str">
        <f>IF(ISERROR('Berechnung TYP'!Q462)=TRUE,"",'Berechnung TYP'!Q462)</f>
        <v/>
      </c>
      <c r="U466" s="35" t="str">
        <f>IF(ISERROR('Berechnung TYP'!G462)=TRUE,"",'Berechnung TYP'!G462)</f>
        <v/>
      </c>
      <c r="V466" s="35" t="str">
        <f>IF(ISERROR('Berechnung TYP'!H462)=TRUE,"",'Berechnung TYP'!H462)</f>
        <v/>
      </c>
      <c r="W466" s="36" t="str">
        <f>IF(ISERROR('Berechnung TYP'!I462)=TRUE,"",'Berechnung TYP'!I462)</f>
        <v/>
      </c>
      <c r="X466" s="70"/>
    </row>
    <row r="467" spans="1:24" x14ac:dyDescent="0.25">
      <c r="A467" s="45">
        <v>459</v>
      </c>
      <c r="B467" s="40" t="str">
        <f>IF(Urliste!B464&lt;&gt;0,Urliste!B464,"")</f>
        <v/>
      </c>
      <c r="C467" s="45" t="str">
        <f t="shared" si="18"/>
        <v/>
      </c>
      <c r="D467" s="45" t="str">
        <f>IF(Urliste!C464&lt;&gt;0,Urliste!C464,"")</f>
        <v/>
      </c>
      <c r="E467" s="40" t="str">
        <f>IF(OR(D467="m",D467="w"),Urliste!$D464+Urliste!$J464+Urliste!$P464+Urliste!$V464+Urliste!$AB464+Urliste!$AH464+Urliste!$AN464+Urliste!$AT464+Urliste!$AZ464+Urliste!$BF464,"")</f>
        <v/>
      </c>
      <c r="F467" s="35" t="str">
        <f>IF(OR(D467="m",D467="w"),Urliste!$E464+Urliste!$K464+Urliste!$Q464+Urliste!$W464+Urliste!$AC464+Urliste!$AI464+Urliste!$AO464+Urliste!$AU464+Urliste!$BA464+Urliste!$BG464,"")</f>
        <v/>
      </c>
      <c r="G467" s="35" t="str">
        <f>IF(OR(D467="m",D467="w"),Urliste!$F464+Urliste!$L464+Urliste!$R464+Urliste!$X464+Urliste!$AD464+Urliste!$AJ464+Urliste!$AP464+Urliste!$AV464+Urliste!$BB464+Urliste!$BH464,"")</f>
        <v/>
      </c>
      <c r="H467" s="35" t="str">
        <f>IF(OR(D467="m",D467="w"),Urliste!$G464+Urliste!$M464+Urliste!$S464+Urliste!$Y464+Urliste!$AE464+Urliste!$AK464+Urliste!$AQ464+Urliste!$AW464+Urliste!$BC464+Urliste!$BI464,"")</f>
        <v/>
      </c>
      <c r="I467" s="35" t="str">
        <f>IF(OR(D467="m",D467="w"),Urliste!$H464+Urliste!$N464+Urliste!$T464+Urliste!$Z464+Urliste!$AF464+Urliste!$AL464+Urliste!$AR464+Urliste!$AX464+Urliste!$BD464+Urliste!$BJ464,"")</f>
        <v/>
      </c>
      <c r="J467" s="36" t="str">
        <f>IF(OR(D467="m",D467="w"),Urliste!$I464+Urliste!$O464+Urliste!$U464+Urliste!$AA464+Urliste!$AG464+Urliste!$AM464+Urliste!$AS464+Urliste!$AY464+Urliste!$BE464+Urliste!$BK464,"")</f>
        <v/>
      </c>
      <c r="K467" s="35"/>
      <c r="L467" s="40" t="str">
        <f>IF(E467="","",IF($D467="m",VLOOKUP(E467,'RW-&gt;SW'!$A$4:$G$44,2,TRUE),VLOOKUP(E467,'RW-&gt;SW'!$H$4:$N$44,2,TRUE)))</f>
        <v/>
      </c>
      <c r="M467" s="35" t="str">
        <f>IF(F467="","",IF($D467="m",VLOOKUP(F467,'RW-&gt;SW'!$A$4:$G$44,3,TRUE),VLOOKUP(F467,'RW-&gt;SW'!$H$4:$N$44,3,TRUE)))</f>
        <v/>
      </c>
      <c r="N467" s="35" t="str">
        <f>IF(G467="","",IF($D467="m",VLOOKUP(G467,'RW-&gt;SW'!$A$4:$G$44,4,TRUE),VLOOKUP(G467,'RW-&gt;SW'!$H$4:$N$44,4,TRUE)))</f>
        <v/>
      </c>
      <c r="O467" s="35" t="str">
        <f>IF(H467="","",IF($D467="m",VLOOKUP(H467,'RW-&gt;SW'!$A$4:$G$44,5,TRUE),VLOOKUP(H467,'RW-&gt;SW'!$H$4:$N$44,5,TRUE)))</f>
        <v/>
      </c>
      <c r="P467" s="35" t="str">
        <f>IF(I467="","",IF($D467="m",VLOOKUP(I467,'RW-&gt;SW'!$A$4:$G$44,6,TRUE),VLOOKUP(I467,'RW-&gt;SW'!$H$4:$N$44,6,TRUE)))</f>
        <v/>
      </c>
      <c r="Q467" s="36" t="str">
        <f>IF(J467="","",IF($D467="m",VLOOKUP(J467,'RW-&gt;SW'!$A$4:$G$44,7,TRUE),VLOOKUP(J467,'RW-&gt;SW'!$H$4:$N$44,7,TRUE)))</f>
        <v/>
      </c>
      <c r="R467" s="40" t="str">
        <f t="shared" si="17"/>
        <v/>
      </c>
      <c r="S467" s="36" t="str">
        <f>IF(R467="","",VLOOKUP($R467,'RW-&gt;SW'!$P$3:$Q$46,2,TRUE))</f>
        <v/>
      </c>
      <c r="T467" s="89" t="str">
        <f>IF(ISERROR('Berechnung TYP'!Q463)=TRUE,"",'Berechnung TYP'!Q463)</f>
        <v/>
      </c>
      <c r="U467" s="35" t="str">
        <f>IF(ISERROR('Berechnung TYP'!G463)=TRUE,"",'Berechnung TYP'!G463)</f>
        <v/>
      </c>
      <c r="V467" s="35" t="str">
        <f>IF(ISERROR('Berechnung TYP'!H463)=TRUE,"",'Berechnung TYP'!H463)</f>
        <v/>
      </c>
      <c r="W467" s="36" t="str">
        <f>IF(ISERROR('Berechnung TYP'!I463)=TRUE,"",'Berechnung TYP'!I463)</f>
        <v/>
      </c>
      <c r="X467" s="70"/>
    </row>
    <row r="468" spans="1:24" x14ac:dyDescent="0.25">
      <c r="A468" s="45">
        <v>460</v>
      </c>
      <c r="B468" s="40" t="str">
        <f>IF(Urliste!B465&lt;&gt;0,Urliste!B465,"")</f>
        <v/>
      </c>
      <c r="C468" s="45" t="str">
        <f t="shared" si="18"/>
        <v/>
      </c>
      <c r="D468" s="45" t="str">
        <f>IF(Urliste!C465&lt;&gt;0,Urliste!C465,"")</f>
        <v/>
      </c>
      <c r="E468" s="40" t="str">
        <f>IF(OR(D468="m",D468="w"),Urliste!$D465+Urliste!$J465+Urliste!$P465+Urliste!$V465+Urliste!$AB465+Urliste!$AH465+Urliste!$AN465+Urliste!$AT465+Urliste!$AZ465+Urliste!$BF465,"")</f>
        <v/>
      </c>
      <c r="F468" s="35" t="str">
        <f>IF(OR(D468="m",D468="w"),Urliste!$E465+Urliste!$K465+Urliste!$Q465+Urliste!$W465+Urliste!$AC465+Urliste!$AI465+Urliste!$AO465+Urliste!$AU465+Urliste!$BA465+Urliste!$BG465,"")</f>
        <v/>
      </c>
      <c r="G468" s="35" t="str">
        <f>IF(OR(D468="m",D468="w"),Urliste!$F465+Urliste!$L465+Urliste!$R465+Urliste!$X465+Urliste!$AD465+Urliste!$AJ465+Urliste!$AP465+Urliste!$AV465+Urliste!$BB465+Urliste!$BH465,"")</f>
        <v/>
      </c>
      <c r="H468" s="35" t="str">
        <f>IF(OR(D468="m",D468="w"),Urliste!$G465+Urliste!$M465+Urliste!$S465+Urliste!$Y465+Urliste!$AE465+Urliste!$AK465+Urliste!$AQ465+Urliste!$AW465+Urliste!$BC465+Urliste!$BI465,"")</f>
        <v/>
      </c>
      <c r="I468" s="35" t="str">
        <f>IF(OR(D468="m",D468="w"),Urliste!$H465+Urliste!$N465+Urliste!$T465+Urliste!$Z465+Urliste!$AF465+Urliste!$AL465+Urliste!$AR465+Urliste!$AX465+Urliste!$BD465+Urliste!$BJ465,"")</f>
        <v/>
      </c>
      <c r="J468" s="36" t="str">
        <f>IF(OR(D468="m",D468="w"),Urliste!$I465+Urliste!$O465+Urliste!$U465+Urliste!$AA465+Urliste!$AG465+Urliste!$AM465+Urliste!$AS465+Urliste!$AY465+Urliste!$BE465+Urliste!$BK465,"")</f>
        <v/>
      </c>
      <c r="K468" s="35"/>
      <c r="L468" s="40" t="str">
        <f>IF(E468="","",IF($D468="m",VLOOKUP(E468,'RW-&gt;SW'!$A$4:$G$44,2,TRUE),VLOOKUP(E468,'RW-&gt;SW'!$H$4:$N$44,2,TRUE)))</f>
        <v/>
      </c>
      <c r="M468" s="35" t="str">
        <f>IF(F468="","",IF($D468="m",VLOOKUP(F468,'RW-&gt;SW'!$A$4:$G$44,3,TRUE),VLOOKUP(F468,'RW-&gt;SW'!$H$4:$N$44,3,TRUE)))</f>
        <v/>
      </c>
      <c r="N468" s="35" t="str">
        <f>IF(G468="","",IF($D468="m",VLOOKUP(G468,'RW-&gt;SW'!$A$4:$G$44,4,TRUE),VLOOKUP(G468,'RW-&gt;SW'!$H$4:$N$44,4,TRUE)))</f>
        <v/>
      </c>
      <c r="O468" s="35" t="str">
        <f>IF(H468="","",IF($D468="m",VLOOKUP(H468,'RW-&gt;SW'!$A$4:$G$44,5,TRUE),VLOOKUP(H468,'RW-&gt;SW'!$H$4:$N$44,5,TRUE)))</f>
        <v/>
      </c>
      <c r="P468" s="35" t="str">
        <f>IF(I468="","",IF($D468="m",VLOOKUP(I468,'RW-&gt;SW'!$A$4:$G$44,6,TRUE),VLOOKUP(I468,'RW-&gt;SW'!$H$4:$N$44,6,TRUE)))</f>
        <v/>
      </c>
      <c r="Q468" s="36" t="str">
        <f>IF(J468="","",IF($D468="m",VLOOKUP(J468,'RW-&gt;SW'!$A$4:$G$44,7,TRUE),VLOOKUP(J468,'RW-&gt;SW'!$H$4:$N$44,7,TRUE)))</f>
        <v/>
      </c>
      <c r="R468" s="40" t="str">
        <f t="shared" si="17"/>
        <v/>
      </c>
      <c r="S468" s="36" t="str">
        <f>IF(R468="","",VLOOKUP($R468,'RW-&gt;SW'!$P$3:$Q$46,2,TRUE))</f>
        <v/>
      </c>
      <c r="T468" s="89" t="str">
        <f>IF(ISERROR('Berechnung TYP'!Q464)=TRUE,"",'Berechnung TYP'!Q464)</f>
        <v/>
      </c>
      <c r="U468" s="35" t="str">
        <f>IF(ISERROR('Berechnung TYP'!G464)=TRUE,"",'Berechnung TYP'!G464)</f>
        <v/>
      </c>
      <c r="V468" s="35" t="str">
        <f>IF(ISERROR('Berechnung TYP'!H464)=TRUE,"",'Berechnung TYP'!H464)</f>
        <v/>
      </c>
      <c r="W468" s="36" t="str">
        <f>IF(ISERROR('Berechnung TYP'!I464)=TRUE,"",'Berechnung TYP'!I464)</f>
        <v/>
      </c>
      <c r="X468" s="70"/>
    </row>
    <row r="469" spans="1:24" x14ac:dyDescent="0.25">
      <c r="A469" s="45">
        <v>461</v>
      </c>
      <c r="B469" s="40" t="str">
        <f>IF(Urliste!B466&lt;&gt;0,Urliste!B466,"")</f>
        <v/>
      </c>
      <c r="C469" s="45" t="str">
        <f t="shared" si="18"/>
        <v/>
      </c>
      <c r="D469" s="45" t="str">
        <f>IF(Urliste!C466&lt;&gt;0,Urliste!C466,"")</f>
        <v/>
      </c>
      <c r="E469" s="40" t="str">
        <f>IF(OR(D469="m",D469="w"),Urliste!$D466+Urliste!$J466+Urliste!$P466+Urliste!$V466+Urliste!$AB466+Urliste!$AH466+Urliste!$AN466+Urliste!$AT466+Urliste!$AZ466+Urliste!$BF466,"")</f>
        <v/>
      </c>
      <c r="F469" s="35" t="str">
        <f>IF(OR(D469="m",D469="w"),Urliste!$E466+Urliste!$K466+Urliste!$Q466+Urliste!$W466+Urliste!$AC466+Urliste!$AI466+Urliste!$AO466+Urliste!$AU466+Urliste!$BA466+Urliste!$BG466,"")</f>
        <v/>
      </c>
      <c r="G469" s="35" t="str">
        <f>IF(OR(D469="m",D469="w"),Urliste!$F466+Urliste!$L466+Urliste!$R466+Urliste!$X466+Urliste!$AD466+Urliste!$AJ466+Urliste!$AP466+Urliste!$AV466+Urliste!$BB466+Urliste!$BH466,"")</f>
        <v/>
      </c>
      <c r="H469" s="35" t="str">
        <f>IF(OR(D469="m",D469="w"),Urliste!$G466+Urliste!$M466+Urliste!$S466+Urliste!$Y466+Urliste!$AE466+Urliste!$AK466+Urliste!$AQ466+Urliste!$AW466+Urliste!$BC466+Urliste!$BI466,"")</f>
        <v/>
      </c>
      <c r="I469" s="35" t="str">
        <f>IF(OR(D469="m",D469="w"),Urliste!$H466+Urliste!$N466+Urliste!$T466+Urliste!$Z466+Urliste!$AF466+Urliste!$AL466+Urliste!$AR466+Urliste!$AX466+Urliste!$BD466+Urliste!$BJ466,"")</f>
        <v/>
      </c>
      <c r="J469" s="36" t="str">
        <f>IF(OR(D469="m",D469="w"),Urliste!$I466+Urliste!$O466+Urliste!$U466+Urliste!$AA466+Urliste!$AG466+Urliste!$AM466+Urliste!$AS466+Urliste!$AY466+Urliste!$BE466+Urliste!$BK466,"")</f>
        <v/>
      </c>
      <c r="K469" s="35"/>
      <c r="L469" s="40" t="str">
        <f>IF(E469="","",IF($D469="m",VLOOKUP(E469,'RW-&gt;SW'!$A$4:$G$44,2,TRUE),VLOOKUP(E469,'RW-&gt;SW'!$H$4:$N$44,2,TRUE)))</f>
        <v/>
      </c>
      <c r="M469" s="35" t="str">
        <f>IF(F469="","",IF($D469="m",VLOOKUP(F469,'RW-&gt;SW'!$A$4:$G$44,3,TRUE),VLOOKUP(F469,'RW-&gt;SW'!$H$4:$N$44,3,TRUE)))</f>
        <v/>
      </c>
      <c r="N469" s="35" t="str">
        <f>IF(G469="","",IF($D469="m",VLOOKUP(G469,'RW-&gt;SW'!$A$4:$G$44,4,TRUE),VLOOKUP(G469,'RW-&gt;SW'!$H$4:$N$44,4,TRUE)))</f>
        <v/>
      </c>
      <c r="O469" s="35" t="str">
        <f>IF(H469="","",IF($D469="m",VLOOKUP(H469,'RW-&gt;SW'!$A$4:$G$44,5,TRUE),VLOOKUP(H469,'RW-&gt;SW'!$H$4:$N$44,5,TRUE)))</f>
        <v/>
      </c>
      <c r="P469" s="35" t="str">
        <f>IF(I469="","",IF($D469="m",VLOOKUP(I469,'RW-&gt;SW'!$A$4:$G$44,6,TRUE),VLOOKUP(I469,'RW-&gt;SW'!$H$4:$N$44,6,TRUE)))</f>
        <v/>
      </c>
      <c r="Q469" s="36" t="str">
        <f>IF(J469="","",IF($D469="m",VLOOKUP(J469,'RW-&gt;SW'!$A$4:$G$44,7,TRUE),VLOOKUP(J469,'RW-&gt;SW'!$H$4:$N$44,7,TRUE)))</f>
        <v/>
      </c>
      <c r="R469" s="40" t="str">
        <f t="shared" si="17"/>
        <v/>
      </c>
      <c r="S469" s="36" t="str">
        <f>IF(R469="","",VLOOKUP($R469,'RW-&gt;SW'!$P$3:$Q$46,2,TRUE))</f>
        <v/>
      </c>
      <c r="T469" s="89" t="str">
        <f>IF(ISERROR('Berechnung TYP'!Q465)=TRUE,"",'Berechnung TYP'!Q465)</f>
        <v/>
      </c>
      <c r="U469" s="35" t="str">
        <f>IF(ISERROR('Berechnung TYP'!G465)=TRUE,"",'Berechnung TYP'!G465)</f>
        <v/>
      </c>
      <c r="V469" s="35" t="str">
        <f>IF(ISERROR('Berechnung TYP'!H465)=TRUE,"",'Berechnung TYP'!H465)</f>
        <v/>
      </c>
      <c r="W469" s="36" t="str">
        <f>IF(ISERROR('Berechnung TYP'!I465)=TRUE,"",'Berechnung TYP'!I465)</f>
        <v/>
      </c>
      <c r="X469" s="70"/>
    </row>
    <row r="470" spans="1:24" x14ac:dyDescent="0.25">
      <c r="A470" s="45">
        <v>462</v>
      </c>
      <c r="B470" s="40" t="str">
        <f>IF(Urliste!B467&lt;&gt;0,Urliste!B467,"")</f>
        <v/>
      </c>
      <c r="C470" s="45" t="str">
        <f t="shared" si="18"/>
        <v/>
      </c>
      <c r="D470" s="45" t="str">
        <f>IF(Urliste!C467&lt;&gt;0,Urliste!C467,"")</f>
        <v/>
      </c>
      <c r="E470" s="40" t="str">
        <f>IF(OR(D470="m",D470="w"),Urliste!$D467+Urliste!$J467+Urliste!$P467+Urliste!$V467+Urliste!$AB467+Urliste!$AH467+Urliste!$AN467+Urliste!$AT467+Urliste!$AZ467+Urliste!$BF467,"")</f>
        <v/>
      </c>
      <c r="F470" s="35" t="str">
        <f>IF(OR(D470="m",D470="w"),Urliste!$E467+Urliste!$K467+Urliste!$Q467+Urliste!$W467+Urliste!$AC467+Urliste!$AI467+Urliste!$AO467+Urliste!$AU467+Urliste!$BA467+Urliste!$BG467,"")</f>
        <v/>
      </c>
      <c r="G470" s="35" t="str">
        <f>IF(OR(D470="m",D470="w"),Urliste!$F467+Urliste!$L467+Urliste!$R467+Urliste!$X467+Urliste!$AD467+Urliste!$AJ467+Urliste!$AP467+Urliste!$AV467+Urliste!$BB467+Urliste!$BH467,"")</f>
        <v/>
      </c>
      <c r="H470" s="35" t="str">
        <f>IF(OR(D470="m",D470="w"),Urliste!$G467+Urliste!$M467+Urliste!$S467+Urliste!$Y467+Urliste!$AE467+Urliste!$AK467+Urliste!$AQ467+Urliste!$AW467+Urliste!$BC467+Urliste!$BI467,"")</f>
        <v/>
      </c>
      <c r="I470" s="35" t="str">
        <f>IF(OR(D470="m",D470="w"),Urliste!$H467+Urliste!$N467+Urliste!$T467+Urliste!$Z467+Urliste!$AF467+Urliste!$AL467+Urliste!$AR467+Urliste!$AX467+Urliste!$BD467+Urliste!$BJ467,"")</f>
        <v/>
      </c>
      <c r="J470" s="36" t="str">
        <f>IF(OR(D470="m",D470="w"),Urliste!$I467+Urliste!$O467+Urliste!$U467+Urliste!$AA467+Urliste!$AG467+Urliste!$AM467+Urliste!$AS467+Urliste!$AY467+Urliste!$BE467+Urliste!$BK467,"")</f>
        <v/>
      </c>
      <c r="K470" s="35"/>
      <c r="L470" s="40" t="str">
        <f>IF(E470="","",IF($D470="m",VLOOKUP(E470,'RW-&gt;SW'!$A$4:$G$44,2,TRUE),VLOOKUP(E470,'RW-&gt;SW'!$H$4:$N$44,2,TRUE)))</f>
        <v/>
      </c>
      <c r="M470" s="35" t="str">
        <f>IF(F470="","",IF($D470="m",VLOOKUP(F470,'RW-&gt;SW'!$A$4:$G$44,3,TRUE),VLOOKUP(F470,'RW-&gt;SW'!$H$4:$N$44,3,TRUE)))</f>
        <v/>
      </c>
      <c r="N470" s="35" t="str">
        <f>IF(G470="","",IF($D470="m",VLOOKUP(G470,'RW-&gt;SW'!$A$4:$G$44,4,TRUE),VLOOKUP(G470,'RW-&gt;SW'!$H$4:$N$44,4,TRUE)))</f>
        <v/>
      </c>
      <c r="O470" s="35" t="str">
        <f>IF(H470="","",IF($D470="m",VLOOKUP(H470,'RW-&gt;SW'!$A$4:$G$44,5,TRUE),VLOOKUP(H470,'RW-&gt;SW'!$H$4:$N$44,5,TRUE)))</f>
        <v/>
      </c>
      <c r="P470" s="35" t="str">
        <f>IF(I470="","",IF($D470="m",VLOOKUP(I470,'RW-&gt;SW'!$A$4:$G$44,6,TRUE),VLOOKUP(I470,'RW-&gt;SW'!$H$4:$N$44,6,TRUE)))</f>
        <v/>
      </c>
      <c r="Q470" s="36" t="str">
        <f>IF(J470="","",IF($D470="m",VLOOKUP(J470,'RW-&gt;SW'!$A$4:$G$44,7,TRUE),VLOOKUP(J470,'RW-&gt;SW'!$H$4:$N$44,7,TRUE)))</f>
        <v/>
      </c>
      <c r="R470" s="40" t="str">
        <f t="shared" si="17"/>
        <v/>
      </c>
      <c r="S470" s="36" t="str">
        <f>IF(R470="","",VLOOKUP($R470,'RW-&gt;SW'!$P$3:$Q$46,2,TRUE))</f>
        <v/>
      </c>
      <c r="T470" s="89" t="str">
        <f>IF(ISERROR('Berechnung TYP'!Q466)=TRUE,"",'Berechnung TYP'!Q466)</f>
        <v/>
      </c>
      <c r="U470" s="35" t="str">
        <f>IF(ISERROR('Berechnung TYP'!G466)=TRUE,"",'Berechnung TYP'!G466)</f>
        <v/>
      </c>
      <c r="V470" s="35" t="str">
        <f>IF(ISERROR('Berechnung TYP'!H466)=TRUE,"",'Berechnung TYP'!H466)</f>
        <v/>
      </c>
      <c r="W470" s="36" t="str">
        <f>IF(ISERROR('Berechnung TYP'!I466)=TRUE,"",'Berechnung TYP'!I466)</f>
        <v/>
      </c>
      <c r="X470" s="70"/>
    </row>
    <row r="471" spans="1:24" x14ac:dyDescent="0.25">
      <c r="A471" s="45">
        <v>463</v>
      </c>
      <c r="B471" s="40" t="str">
        <f>IF(Urliste!B468&lt;&gt;0,Urliste!B468,"")</f>
        <v/>
      </c>
      <c r="C471" s="45" t="str">
        <f t="shared" si="18"/>
        <v/>
      </c>
      <c r="D471" s="45" t="str">
        <f>IF(Urliste!C468&lt;&gt;0,Urliste!C468,"")</f>
        <v/>
      </c>
      <c r="E471" s="40" t="str">
        <f>IF(OR(D471="m",D471="w"),Urliste!$D468+Urliste!$J468+Urliste!$P468+Urliste!$V468+Urliste!$AB468+Urliste!$AH468+Urliste!$AN468+Urliste!$AT468+Urliste!$AZ468+Urliste!$BF468,"")</f>
        <v/>
      </c>
      <c r="F471" s="35" t="str">
        <f>IF(OR(D471="m",D471="w"),Urliste!$E468+Urliste!$K468+Urliste!$Q468+Urliste!$W468+Urliste!$AC468+Urliste!$AI468+Urliste!$AO468+Urliste!$AU468+Urliste!$BA468+Urliste!$BG468,"")</f>
        <v/>
      </c>
      <c r="G471" s="35" t="str">
        <f>IF(OR(D471="m",D471="w"),Urliste!$F468+Urliste!$L468+Urliste!$R468+Urliste!$X468+Urliste!$AD468+Urliste!$AJ468+Urliste!$AP468+Urliste!$AV468+Urliste!$BB468+Urliste!$BH468,"")</f>
        <v/>
      </c>
      <c r="H471" s="35" t="str">
        <f>IF(OR(D471="m",D471="w"),Urliste!$G468+Urliste!$M468+Urliste!$S468+Urliste!$Y468+Urliste!$AE468+Urliste!$AK468+Urliste!$AQ468+Urliste!$AW468+Urliste!$BC468+Urliste!$BI468,"")</f>
        <v/>
      </c>
      <c r="I471" s="35" t="str">
        <f>IF(OR(D471="m",D471="w"),Urliste!$H468+Urliste!$N468+Urliste!$T468+Urliste!$Z468+Urliste!$AF468+Urliste!$AL468+Urliste!$AR468+Urliste!$AX468+Urliste!$BD468+Urliste!$BJ468,"")</f>
        <v/>
      </c>
      <c r="J471" s="36" t="str">
        <f>IF(OR(D471="m",D471="w"),Urliste!$I468+Urliste!$O468+Urliste!$U468+Urliste!$AA468+Urliste!$AG468+Urliste!$AM468+Urliste!$AS468+Urliste!$AY468+Urliste!$BE468+Urliste!$BK468,"")</f>
        <v/>
      </c>
      <c r="K471" s="35"/>
      <c r="L471" s="40" t="str">
        <f>IF(E471="","",IF($D471="m",VLOOKUP(E471,'RW-&gt;SW'!$A$4:$G$44,2,TRUE),VLOOKUP(E471,'RW-&gt;SW'!$H$4:$N$44,2,TRUE)))</f>
        <v/>
      </c>
      <c r="M471" s="35" t="str">
        <f>IF(F471="","",IF($D471="m",VLOOKUP(F471,'RW-&gt;SW'!$A$4:$G$44,3,TRUE),VLOOKUP(F471,'RW-&gt;SW'!$H$4:$N$44,3,TRUE)))</f>
        <v/>
      </c>
      <c r="N471" s="35" t="str">
        <f>IF(G471="","",IF($D471="m",VLOOKUP(G471,'RW-&gt;SW'!$A$4:$G$44,4,TRUE),VLOOKUP(G471,'RW-&gt;SW'!$H$4:$N$44,4,TRUE)))</f>
        <v/>
      </c>
      <c r="O471" s="35" t="str">
        <f>IF(H471="","",IF($D471="m",VLOOKUP(H471,'RW-&gt;SW'!$A$4:$G$44,5,TRUE),VLOOKUP(H471,'RW-&gt;SW'!$H$4:$N$44,5,TRUE)))</f>
        <v/>
      </c>
      <c r="P471" s="35" t="str">
        <f>IF(I471="","",IF($D471="m",VLOOKUP(I471,'RW-&gt;SW'!$A$4:$G$44,6,TRUE),VLOOKUP(I471,'RW-&gt;SW'!$H$4:$N$44,6,TRUE)))</f>
        <v/>
      </c>
      <c r="Q471" s="36" t="str">
        <f>IF(J471="","",IF($D471="m",VLOOKUP(J471,'RW-&gt;SW'!$A$4:$G$44,7,TRUE),VLOOKUP(J471,'RW-&gt;SW'!$H$4:$N$44,7,TRUE)))</f>
        <v/>
      </c>
      <c r="R471" s="40" t="str">
        <f t="shared" si="17"/>
        <v/>
      </c>
      <c r="S471" s="36" t="str">
        <f>IF(R471="","",VLOOKUP($R471,'RW-&gt;SW'!$P$3:$Q$46,2,TRUE))</f>
        <v/>
      </c>
      <c r="T471" s="89" t="str">
        <f>IF(ISERROR('Berechnung TYP'!Q467)=TRUE,"",'Berechnung TYP'!Q467)</f>
        <v/>
      </c>
      <c r="U471" s="35" t="str">
        <f>IF(ISERROR('Berechnung TYP'!G467)=TRUE,"",'Berechnung TYP'!G467)</f>
        <v/>
      </c>
      <c r="V471" s="35" t="str">
        <f>IF(ISERROR('Berechnung TYP'!H467)=TRUE,"",'Berechnung TYP'!H467)</f>
        <v/>
      </c>
      <c r="W471" s="36" t="str">
        <f>IF(ISERROR('Berechnung TYP'!I467)=TRUE,"",'Berechnung TYP'!I467)</f>
        <v/>
      </c>
      <c r="X471" s="70"/>
    </row>
    <row r="472" spans="1:24" x14ac:dyDescent="0.25">
      <c r="A472" s="45">
        <v>464</v>
      </c>
      <c r="B472" s="40" t="str">
        <f>IF(Urliste!B469&lt;&gt;0,Urliste!B469,"")</f>
        <v/>
      </c>
      <c r="C472" s="45" t="str">
        <f t="shared" si="18"/>
        <v/>
      </c>
      <c r="D472" s="45" t="str">
        <f>IF(Urliste!C469&lt;&gt;0,Urliste!C469,"")</f>
        <v/>
      </c>
      <c r="E472" s="40" t="str">
        <f>IF(OR(D472="m",D472="w"),Urliste!$D469+Urliste!$J469+Urliste!$P469+Urliste!$V469+Urliste!$AB469+Urliste!$AH469+Urliste!$AN469+Urliste!$AT469+Urliste!$AZ469+Urliste!$BF469,"")</f>
        <v/>
      </c>
      <c r="F472" s="35" t="str">
        <f>IF(OR(D472="m",D472="w"),Urliste!$E469+Urliste!$K469+Urliste!$Q469+Urliste!$W469+Urliste!$AC469+Urliste!$AI469+Urliste!$AO469+Urliste!$AU469+Urliste!$BA469+Urliste!$BG469,"")</f>
        <v/>
      </c>
      <c r="G472" s="35" t="str">
        <f>IF(OR(D472="m",D472="w"),Urliste!$F469+Urliste!$L469+Urliste!$R469+Urliste!$X469+Urliste!$AD469+Urliste!$AJ469+Urliste!$AP469+Urliste!$AV469+Urliste!$BB469+Urliste!$BH469,"")</f>
        <v/>
      </c>
      <c r="H472" s="35" t="str">
        <f>IF(OR(D472="m",D472="w"),Urliste!$G469+Urliste!$M469+Urliste!$S469+Urliste!$Y469+Urliste!$AE469+Urliste!$AK469+Urliste!$AQ469+Urliste!$AW469+Urliste!$BC469+Urliste!$BI469,"")</f>
        <v/>
      </c>
      <c r="I472" s="35" t="str">
        <f>IF(OR(D472="m",D472="w"),Urliste!$H469+Urliste!$N469+Urliste!$T469+Urliste!$Z469+Urliste!$AF469+Urliste!$AL469+Urliste!$AR469+Urliste!$AX469+Urliste!$BD469+Urliste!$BJ469,"")</f>
        <v/>
      </c>
      <c r="J472" s="36" t="str">
        <f>IF(OR(D472="m",D472="w"),Urliste!$I469+Urliste!$O469+Urliste!$U469+Urliste!$AA469+Urliste!$AG469+Urliste!$AM469+Urliste!$AS469+Urliste!$AY469+Urliste!$BE469+Urliste!$BK469,"")</f>
        <v/>
      </c>
      <c r="K472" s="35"/>
      <c r="L472" s="40" t="str">
        <f>IF(E472="","",IF($D472="m",VLOOKUP(E472,'RW-&gt;SW'!$A$4:$G$44,2,TRUE),VLOOKUP(E472,'RW-&gt;SW'!$H$4:$N$44,2,TRUE)))</f>
        <v/>
      </c>
      <c r="M472" s="35" t="str">
        <f>IF(F472="","",IF($D472="m",VLOOKUP(F472,'RW-&gt;SW'!$A$4:$G$44,3,TRUE),VLOOKUP(F472,'RW-&gt;SW'!$H$4:$N$44,3,TRUE)))</f>
        <v/>
      </c>
      <c r="N472" s="35" t="str">
        <f>IF(G472="","",IF($D472="m",VLOOKUP(G472,'RW-&gt;SW'!$A$4:$G$44,4,TRUE),VLOOKUP(G472,'RW-&gt;SW'!$H$4:$N$44,4,TRUE)))</f>
        <v/>
      </c>
      <c r="O472" s="35" t="str">
        <f>IF(H472="","",IF($D472="m",VLOOKUP(H472,'RW-&gt;SW'!$A$4:$G$44,5,TRUE),VLOOKUP(H472,'RW-&gt;SW'!$H$4:$N$44,5,TRUE)))</f>
        <v/>
      </c>
      <c r="P472" s="35" t="str">
        <f>IF(I472="","",IF($D472="m",VLOOKUP(I472,'RW-&gt;SW'!$A$4:$G$44,6,TRUE),VLOOKUP(I472,'RW-&gt;SW'!$H$4:$N$44,6,TRUE)))</f>
        <v/>
      </c>
      <c r="Q472" s="36" t="str">
        <f>IF(J472="","",IF($D472="m",VLOOKUP(J472,'RW-&gt;SW'!$A$4:$G$44,7,TRUE),VLOOKUP(J472,'RW-&gt;SW'!$H$4:$N$44,7,TRUE)))</f>
        <v/>
      </c>
      <c r="R472" s="40" t="str">
        <f t="shared" si="17"/>
        <v/>
      </c>
      <c r="S472" s="36" t="str">
        <f>IF(R472="","",VLOOKUP($R472,'RW-&gt;SW'!$P$3:$Q$46,2,TRUE))</f>
        <v/>
      </c>
      <c r="T472" s="89" t="str">
        <f>IF(ISERROR('Berechnung TYP'!Q468)=TRUE,"",'Berechnung TYP'!Q468)</f>
        <v/>
      </c>
      <c r="U472" s="35" t="str">
        <f>IF(ISERROR('Berechnung TYP'!G468)=TRUE,"",'Berechnung TYP'!G468)</f>
        <v/>
      </c>
      <c r="V472" s="35" t="str">
        <f>IF(ISERROR('Berechnung TYP'!H468)=TRUE,"",'Berechnung TYP'!H468)</f>
        <v/>
      </c>
      <c r="W472" s="36" t="str">
        <f>IF(ISERROR('Berechnung TYP'!I468)=TRUE,"",'Berechnung TYP'!I468)</f>
        <v/>
      </c>
      <c r="X472" s="70"/>
    </row>
    <row r="473" spans="1:24" x14ac:dyDescent="0.25">
      <c r="A473" s="45">
        <v>465</v>
      </c>
      <c r="B473" s="40" t="str">
        <f>IF(Urliste!B470&lt;&gt;0,Urliste!B470,"")</f>
        <v/>
      </c>
      <c r="C473" s="45" t="str">
        <f t="shared" si="18"/>
        <v/>
      </c>
      <c r="D473" s="45" t="str">
        <f>IF(Urliste!C470&lt;&gt;0,Urliste!C470,"")</f>
        <v/>
      </c>
      <c r="E473" s="40" t="str">
        <f>IF(OR(D473="m",D473="w"),Urliste!$D470+Urliste!$J470+Urliste!$P470+Urliste!$V470+Urliste!$AB470+Urliste!$AH470+Urliste!$AN470+Urliste!$AT470+Urliste!$AZ470+Urliste!$BF470,"")</f>
        <v/>
      </c>
      <c r="F473" s="35" t="str">
        <f>IF(OR(D473="m",D473="w"),Urliste!$E470+Urliste!$K470+Urliste!$Q470+Urliste!$W470+Urliste!$AC470+Urliste!$AI470+Urliste!$AO470+Urliste!$AU470+Urliste!$BA470+Urliste!$BG470,"")</f>
        <v/>
      </c>
      <c r="G473" s="35" t="str">
        <f>IF(OR(D473="m",D473="w"),Urliste!$F470+Urliste!$L470+Urliste!$R470+Urliste!$X470+Urliste!$AD470+Urliste!$AJ470+Urliste!$AP470+Urliste!$AV470+Urliste!$BB470+Urliste!$BH470,"")</f>
        <v/>
      </c>
      <c r="H473" s="35" t="str">
        <f>IF(OR(D473="m",D473="w"),Urliste!$G470+Urliste!$M470+Urliste!$S470+Urliste!$Y470+Urliste!$AE470+Urliste!$AK470+Urliste!$AQ470+Urliste!$AW470+Urliste!$BC470+Urliste!$BI470,"")</f>
        <v/>
      </c>
      <c r="I473" s="35" t="str">
        <f>IF(OR(D473="m",D473="w"),Urliste!$H470+Urliste!$N470+Urliste!$T470+Urliste!$Z470+Urliste!$AF470+Urliste!$AL470+Urliste!$AR470+Urliste!$AX470+Urliste!$BD470+Urliste!$BJ470,"")</f>
        <v/>
      </c>
      <c r="J473" s="36" t="str">
        <f>IF(OR(D473="m",D473="w"),Urliste!$I470+Urliste!$O470+Urliste!$U470+Urliste!$AA470+Urliste!$AG470+Urliste!$AM470+Urliste!$AS470+Urliste!$AY470+Urliste!$BE470+Urliste!$BK470,"")</f>
        <v/>
      </c>
      <c r="K473" s="35"/>
      <c r="L473" s="40" t="str">
        <f>IF(E473="","",IF($D473="m",VLOOKUP(E473,'RW-&gt;SW'!$A$4:$G$44,2,TRUE),VLOOKUP(E473,'RW-&gt;SW'!$H$4:$N$44,2,TRUE)))</f>
        <v/>
      </c>
      <c r="M473" s="35" t="str">
        <f>IF(F473="","",IF($D473="m",VLOOKUP(F473,'RW-&gt;SW'!$A$4:$G$44,3,TRUE),VLOOKUP(F473,'RW-&gt;SW'!$H$4:$N$44,3,TRUE)))</f>
        <v/>
      </c>
      <c r="N473" s="35" t="str">
        <f>IF(G473="","",IF($D473="m",VLOOKUP(G473,'RW-&gt;SW'!$A$4:$G$44,4,TRUE),VLOOKUP(G473,'RW-&gt;SW'!$H$4:$N$44,4,TRUE)))</f>
        <v/>
      </c>
      <c r="O473" s="35" t="str">
        <f>IF(H473="","",IF($D473="m",VLOOKUP(H473,'RW-&gt;SW'!$A$4:$G$44,5,TRUE),VLOOKUP(H473,'RW-&gt;SW'!$H$4:$N$44,5,TRUE)))</f>
        <v/>
      </c>
      <c r="P473" s="35" t="str">
        <f>IF(I473="","",IF($D473="m",VLOOKUP(I473,'RW-&gt;SW'!$A$4:$G$44,6,TRUE),VLOOKUP(I473,'RW-&gt;SW'!$H$4:$N$44,6,TRUE)))</f>
        <v/>
      </c>
      <c r="Q473" s="36" t="str">
        <f>IF(J473="","",IF($D473="m",VLOOKUP(J473,'RW-&gt;SW'!$A$4:$G$44,7,TRUE),VLOOKUP(J473,'RW-&gt;SW'!$H$4:$N$44,7,TRUE)))</f>
        <v/>
      </c>
      <c r="R473" s="40" t="str">
        <f t="shared" si="17"/>
        <v/>
      </c>
      <c r="S473" s="36" t="str">
        <f>IF(R473="","",VLOOKUP($R473,'RW-&gt;SW'!$P$3:$Q$46,2,TRUE))</f>
        <v/>
      </c>
      <c r="T473" s="89" t="str">
        <f>IF(ISERROR('Berechnung TYP'!Q469)=TRUE,"",'Berechnung TYP'!Q469)</f>
        <v/>
      </c>
      <c r="U473" s="35" t="str">
        <f>IF(ISERROR('Berechnung TYP'!G469)=TRUE,"",'Berechnung TYP'!G469)</f>
        <v/>
      </c>
      <c r="V473" s="35" t="str">
        <f>IF(ISERROR('Berechnung TYP'!H469)=TRUE,"",'Berechnung TYP'!H469)</f>
        <v/>
      </c>
      <c r="W473" s="36" t="str">
        <f>IF(ISERROR('Berechnung TYP'!I469)=TRUE,"",'Berechnung TYP'!I469)</f>
        <v/>
      </c>
      <c r="X473" s="70"/>
    </row>
    <row r="474" spans="1:24" x14ac:dyDescent="0.25">
      <c r="A474" s="45">
        <v>466</v>
      </c>
      <c r="B474" s="40" t="str">
        <f>IF(Urliste!B471&lt;&gt;0,Urliste!B471,"")</f>
        <v/>
      </c>
      <c r="C474" s="45" t="str">
        <f t="shared" si="18"/>
        <v/>
      </c>
      <c r="D474" s="45" t="str">
        <f>IF(Urliste!C471&lt;&gt;0,Urliste!C471,"")</f>
        <v/>
      </c>
      <c r="E474" s="40" t="str">
        <f>IF(OR(D474="m",D474="w"),Urliste!$D471+Urliste!$J471+Urliste!$P471+Urliste!$V471+Urliste!$AB471+Urliste!$AH471+Urliste!$AN471+Urliste!$AT471+Urliste!$AZ471+Urliste!$BF471,"")</f>
        <v/>
      </c>
      <c r="F474" s="35" t="str">
        <f>IF(OR(D474="m",D474="w"),Urliste!$E471+Urliste!$K471+Urliste!$Q471+Urliste!$W471+Urliste!$AC471+Urliste!$AI471+Urliste!$AO471+Urliste!$AU471+Urliste!$BA471+Urliste!$BG471,"")</f>
        <v/>
      </c>
      <c r="G474" s="35" t="str">
        <f>IF(OR(D474="m",D474="w"),Urliste!$F471+Urliste!$L471+Urliste!$R471+Urliste!$X471+Urliste!$AD471+Urliste!$AJ471+Urliste!$AP471+Urliste!$AV471+Urliste!$BB471+Urliste!$BH471,"")</f>
        <v/>
      </c>
      <c r="H474" s="35" t="str">
        <f>IF(OR(D474="m",D474="w"),Urliste!$G471+Urliste!$M471+Urliste!$S471+Urliste!$Y471+Urliste!$AE471+Urliste!$AK471+Urliste!$AQ471+Urliste!$AW471+Urliste!$BC471+Urliste!$BI471,"")</f>
        <v/>
      </c>
      <c r="I474" s="35" t="str">
        <f>IF(OR(D474="m",D474="w"),Urliste!$H471+Urliste!$N471+Urliste!$T471+Urliste!$Z471+Urliste!$AF471+Urliste!$AL471+Urliste!$AR471+Urliste!$AX471+Urliste!$BD471+Urliste!$BJ471,"")</f>
        <v/>
      </c>
      <c r="J474" s="36" t="str">
        <f>IF(OR(D474="m",D474="w"),Urliste!$I471+Urliste!$O471+Urliste!$U471+Urliste!$AA471+Urliste!$AG471+Urliste!$AM471+Urliste!$AS471+Urliste!$AY471+Urliste!$BE471+Urliste!$BK471,"")</f>
        <v/>
      </c>
      <c r="K474" s="35"/>
      <c r="L474" s="40" t="str">
        <f>IF(E474="","",IF($D474="m",VLOOKUP(E474,'RW-&gt;SW'!$A$4:$G$44,2,TRUE),VLOOKUP(E474,'RW-&gt;SW'!$H$4:$N$44,2,TRUE)))</f>
        <v/>
      </c>
      <c r="M474" s="35" t="str">
        <f>IF(F474="","",IF($D474="m",VLOOKUP(F474,'RW-&gt;SW'!$A$4:$G$44,3,TRUE),VLOOKUP(F474,'RW-&gt;SW'!$H$4:$N$44,3,TRUE)))</f>
        <v/>
      </c>
      <c r="N474" s="35" t="str">
        <f>IF(G474="","",IF($D474="m",VLOOKUP(G474,'RW-&gt;SW'!$A$4:$G$44,4,TRUE),VLOOKUP(G474,'RW-&gt;SW'!$H$4:$N$44,4,TRUE)))</f>
        <v/>
      </c>
      <c r="O474" s="35" t="str">
        <f>IF(H474="","",IF($D474="m",VLOOKUP(H474,'RW-&gt;SW'!$A$4:$G$44,5,TRUE),VLOOKUP(H474,'RW-&gt;SW'!$H$4:$N$44,5,TRUE)))</f>
        <v/>
      </c>
      <c r="P474" s="35" t="str">
        <f>IF(I474="","",IF($D474="m",VLOOKUP(I474,'RW-&gt;SW'!$A$4:$G$44,6,TRUE),VLOOKUP(I474,'RW-&gt;SW'!$H$4:$N$44,6,TRUE)))</f>
        <v/>
      </c>
      <c r="Q474" s="36" t="str">
        <f>IF(J474="","",IF($D474="m",VLOOKUP(J474,'RW-&gt;SW'!$A$4:$G$44,7,TRUE),VLOOKUP(J474,'RW-&gt;SW'!$H$4:$N$44,7,TRUE)))</f>
        <v/>
      </c>
      <c r="R474" s="40" t="str">
        <f t="shared" si="17"/>
        <v/>
      </c>
      <c r="S474" s="36" t="str">
        <f>IF(R474="","",VLOOKUP($R474,'RW-&gt;SW'!$P$3:$Q$46,2,TRUE))</f>
        <v/>
      </c>
      <c r="T474" s="89" t="str">
        <f>IF(ISERROR('Berechnung TYP'!Q470)=TRUE,"",'Berechnung TYP'!Q470)</f>
        <v/>
      </c>
      <c r="U474" s="35" t="str">
        <f>IF(ISERROR('Berechnung TYP'!G470)=TRUE,"",'Berechnung TYP'!G470)</f>
        <v/>
      </c>
      <c r="V474" s="35" t="str">
        <f>IF(ISERROR('Berechnung TYP'!H470)=TRUE,"",'Berechnung TYP'!H470)</f>
        <v/>
      </c>
      <c r="W474" s="36" t="str">
        <f>IF(ISERROR('Berechnung TYP'!I470)=TRUE,"",'Berechnung TYP'!I470)</f>
        <v/>
      </c>
      <c r="X474" s="70"/>
    </row>
    <row r="475" spans="1:24" x14ac:dyDescent="0.25">
      <c r="A475" s="45">
        <v>467</v>
      </c>
      <c r="B475" s="40" t="str">
        <f>IF(Urliste!B472&lt;&gt;0,Urliste!B472,"")</f>
        <v/>
      </c>
      <c r="C475" s="45" t="str">
        <f t="shared" si="18"/>
        <v/>
      </c>
      <c r="D475" s="45" t="str">
        <f>IF(Urliste!C472&lt;&gt;0,Urliste!C472,"")</f>
        <v/>
      </c>
      <c r="E475" s="40" t="str">
        <f>IF(OR(D475="m",D475="w"),Urliste!$D472+Urliste!$J472+Urliste!$P472+Urliste!$V472+Urliste!$AB472+Urliste!$AH472+Urliste!$AN472+Urliste!$AT472+Urliste!$AZ472+Urliste!$BF472,"")</f>
        <v/>
      </c>
      <c r="F475" s="35" t="str">
        <f>IF(OR(D475="m",D475="w"),Urliste!$E472+Urliste!$K472+Urliste!$Q472+Urliste!$W472+Urliste!$AC472+Urliste!$AI472+Urliste!$AO472+Urliste!$AU472+Urliste!$BA472+Urliste!$BG472,"")</f>
        <v/>
      </c>
      <c r="G475" s="35" t="str">
        <f>IF(OR(D475="m",D475="w"),Urliste!$F472+Urliste!$L472+Urliste!$R472+Urliste!$X472+Urliste!$AD472+Urliste!$AJ472+Urliste!$AP472+Urliste!$AV472+Urliste!$BB472+Urliste!$BH472,"")</f>
        <v/>
      </c>
      <c r="H475" s="35" t="str">
        <f>IF(OR(D475="m",D475="w"),Urliste!$G472+Urliste!$M472+Urliste!$S472+Urliste!$Y472+Urliste!$AE472+Urliste!$AK472+Urliste!$AQ472+Urliste!$AW472+Urliste!$BC472+Urliste!$BI472,"")</f>
        <v/>
      </c>
      <c r="I475" s="35" t="str">
        <f>IF(OR(D475="m",D475="w"),Urliste!$H472+Urliste!$N472+Urliste!$T472+Urliste!$Z472+Urliste!$AF472+Urliste!$AL472+Urliste!$AR472+Urliste!$AX472+Urliste!$BD472+Urliste!$BJ472,"")</f>
        <v/>
      </c>
      <c r="J475" s="36" t="str">
        <f>IF(OR(D475="m",D475="w"),Urliste!$I472+Urliste!$O472+Urliste!$U472+Urliste!$AA472+Urliste!$AG472+Urliste!$AM472+Urliste!$AS472+Urliste!$AY472+Urliste!$BE472+Urliste!$BK472,"")</f>
        <v/>
      </c>
      <c r="K475" s="35"/>
      <c r="L475" s="40" t="str">
        <f>IF(E475="","",IF($D475="m",VLOOKUP(E475,'RW-&gt;SW'!$A$4:$G$44,2,TRUE),VLOOKUP(E475,'RW-&gt;SW'!$H$4:$N$44,2,TRUE)))</f>
        <v/>
      </c>
      <c r="M475" s="35" t="str">
        <f>IF(F475="","",IF($D475="m",VLOOKUP(F475,'RW-&gt;SW'!$A$4:$G$44,3,TRUE),VLOOKUP(F475,'RW-&gt;SW'!$H$4:$N$44,3,TRUE)))</f>
        <v/>
      </c>
      <c r="N475" s="35" t="str">
        <f>IF(G475="","",IF($D475="m",VLOOKUP(G475,'RW-&gt;SW'!$A$4:$G$44,4,TRUE),VLOOKUP(G475,'RW-&gt;SW'!$H$4:$N$44,4,TRUE)))</f>
        <v/>
      </c>
      <c r="O475" s="35" t="str">
        <f>IF(H475="","",IF($D475="m",VLOOKUP(H475,'RW-&gt;SW'!$A$4:$G$44,5,TRUE),VLOOKUP(H475,'RW-&gt;SW'!$H$4:$N$44,5,TRUE)))</f>
        <v/>
      </c>
      <c r="P475" s="35" t="str">
        <f>IF(I475="","",IF($D475="m",VLOOKUP(I475,'RW-&gt;SW'!$A$4:$G$44,6,TRUE),VLOOKUP(I475,'RW-&gt;SW'!$H$4:$N$44,6,TRUE)))</f>
        <v/>
      </c>
      <c r="Q475" s="36" t="str">
        <f>IF(J475="","",IF($D475="m",VLOOKUP(J475,'RW-&gt;SW'!$A$4:$G$44,7,TRUE),VLOOKUP(J475,'RW-&gt;SW'!$H$4:$N$44,7,TRUE)))</f>
        <v/>
      </c>
      <c r="R475" s="40" t="str">
        <f t="shared" si="17"/>
        <v/>
      </c>
      <c r="S475" s="36" t="str">
        <f>IF(R475="","",VLOOKUP($R475,'RW-&gt;SW'!$P$3:$Q$46,2,TRUE))</f>
        <v/>
      </c>
      <c r="T475" s="89" t="str">
        <f>IF(ISERROR('Berechnung TYP'!Q471)=TRUE,"",'Berechnung TYP'!Q471)</f>
        <v/>
      </c>
      <c r="U475" s="35" t="str">
        <f>IF(ISERROR('Berechnung TYP'!G471)=TRUE,"",'Berechnung TYP'!G471)</f>
        <v/>
      </c>
      <c r="V475" s="35" t="str">
        <f>IF(ISERROR('Berechnung TYP'!H471)=TRUE,"",'Berechnung TYP'!H471)</f>
        <v/>
      </c>
      <c r="W475" s="36" t="str">
        <f>IF(ISERROR('Berechnung TYP'!I471)=TRUE,"",'Berechnung TYP'!I471)</f>
        <v/>
      </c>
      <c r="X475" s="70"/>
    </row>
    <row r="476" spans="1:24" x14ac:dyDescent="0.25">
      <c r="A476" s="45">
        <v>468</v>
      </c>
      <c r="B476" s="40" t="str">
        <f>IF(Urliste!B473&lt;&gt;0,Urliste!B473,"")</f>
        <v/>
      </c>
      <c r="C476" s="45" t="str">
        <f t="shared" si="18"/>
        <v/>
      </c>
      <c r="D476" s="45" t="str">
        <f>IF(Urliste!C473&lt;&gt;0,Urliste!C473,"")</f>
        <v/>
      </c>
      <c r="E476" s="40" t="str">
        <f>IF(OR(D476="m",D476="w"),Urliste!$D473+Urliste!$J473+Urliste!$P473+Urliste!$V473+Urliste!$AB473+Urliste!$AH473+Urliste!$AN473+Urliste!$AT473+Urliste!$AZ473+Urliste!$BF473,"")</f>
        <v/>
      </c>
      <c r="F476" s="35" t="str">
        <f>IF(OR(D476="m",D476="w"),Urliste!$E473+Urliste!$K473+Urliste!$Q473+Urliste!$W473+Urliste!$AC473+Urliste!$AI473+Urliste!$AO473+Urliste!$AU473+Urliste!$BA473+Urliste!$BG473,"")</f>
        <v/>
      </c>
      <c r="G476" s="35" t="str">
        <f>IF(OR(D476="m",D476="w"),Urliste!$F473+Urliste!$L473+Urliste!$R473+Urliste!$X473+Urliste!$AD473+Urliste!$AJ473+Urliste!$AP473+Urliste!$AV473+Urliste!$BB473+Urliste!$BH473,"")</f>
        <v/>
      </c>
      <c r="H476" s="35" t="str">
        <f>IF(OR(D476="m",D476="w"),Urliste!$G473+Urliste!$M473+Urliste!$S473+Urliste!$Y473+Urliste!$AE473+Urliste!$AK473+Urliste!$AQ473+Urliste!$AW473+Urliste!$BC473+Urliste!$BI473,"")</f>
        <v/>
      </c>
      <c r="I476" s="35" t="str">
        <f>IF(OR(D476="m",D476="w"),Urliste!$H473+Urliste!$N473+Urliste!$T473+Urliste!$Z473+Urliste!$AF473+Urliste!$AL473+Urliste!$AR473+Urliste!$AX473+Urliste!$BD473+Urliste!$BJ473,"")</f>
        <v/>
      </c>
      <c r="J476" s="36" t="str">
        <f>IF(OR(D476="m",D476="w"),Urliste!$I473+Urliste!$O473+Urliste!$U473+Urliste!$AA473+Urliste!$AG473+Urliste!$AM473+Urliste!$AS473+Urliste!$AY473+Urliste!$BE473+Urliste!$BK473,"")</f>
        <v/>
      </c>
      <c r="K476" s="35"/>
      <c r="L476" s="40" t="str">
        <f>IF(E476="","",IF($D476="m",VLOOKUP(E476,'RW-&gt;SW'!$A$4:$G$44,2,TRUE),VLOOKUP(E476,'RW-&gt;SW'!$H$4:$N$44,2,TRUE)))</f>
        <v/>
      </c>
      <c r="M476" s="35" t="str">
        <f>IF(F476="","",IF($D476="m",VLOOKUP(F476,'RW-&gt;SW'!$A$4:$G$44,3,TRUE),VLOOKUP(F476,'RW-&gt;SW'!$H$4:$N$44,3,TRUE)))</f>
        <v/>
      </c>
      <c r="N476" s="35" t="str">
        <f>IF(G476="","",IF($D476="m",VLOOKUP(G476,'RW-&gt;SW'!$A$4:$G$44,4,TRUE),VLOOKUP(G476,'RW-&gt;SW'!$H$4:$N$44,4,TRUE)))</f>
        <v/>
      </c>
      <c r="O476" s="35" t="str">
        <f>IF(H476="","",IF($D476="m",VLOOKUP(H476,'RW-&gt;SW'!$A$4:$G$44,5,TRUE),VLOOKUP(H476,'RW-&gt;SW'!$H$4:$N$44,5,TRUE)))</f>
        <v/>
      </c>
      <c r="P476" s="35" t="str">
        <f>IF(I476="","",IF($D476="m",VLOOKUP(I476,'RW-&gt;SW'!$A$4:$G$44,6,TRUE),VLOOKUP(I476,'RW-&gt;SW'!$H$4:$N$44,6,TRUE)))</f>
        <v/>
      </c>
      <c r="Q476" s="36" t="str">
        <f>IF(J476="","",IF($D476="m",VLOOKUP(J476,'RW-&gt;SW'!$A$4:$G$44,7,TRUE),VLOOKUP(J476,'RW-&gt;SW'!$H$4:$N$44,7,TRUE)))</f>
        <v/>
      </c>
      <c r="R476" s="40" t="str">
        <f t="shared" si="17"/>
        <v/>
      </c>
      <c r="S476" s="36" t="str">
        <f>IF(R476="","",VLOOKUP($R476,'RW-&gt;SW'!$P$3:$Q$46,2,TRUE))</f>
        <v/>
      </c>
      <c r="T476" s="89" t="str">
        <f>IF(ISERROR('Berechnung TYP'!Q472)=TRUE,"",'Berechnung TYP'!Q472)</f>
        <v/>
      </c>
      <c r="U476" s="35" t="str">
        <f>IF(ISERROR('Berechnung TYP'!G472)=TRUE,"",'Berechnung TYP'!G472)</f>
        <v/>
      </c>
      <c r="V476" s="35" t="str">
        <f>IF(ISERROR('Berechnung TYP'!H472)=TRUE,"",'Berechnung TYP'!H472)</f>
        <v/>
      </c>
      <c r="W476" s="36" t="str">
        <f>IF(ISERROR('Berechnung TYP'!I472)=TRUE,"",'Berechnung TYP'!I472)</f>
        <v/>
      </c>
      <c r="X476" s="70"/>
    </row>
    <row r="477" spans="1:24" x14ac:dyDescent="0.25">
      <c r="A477" s="45">
        <v>469</v>
      </c>
      <c r="B477" s="40" t="str">
        <f>IF(Urliste!B474&lt;&gt;0,Urliste!B474,"")</f>
        <v/>
      </c>
      <c r="C477" s="45" t="str">
        <f t="shared" si="18"/>
        <v/>
      </c>
      <c r="D477" s="45" t="str">
        <f>IF(Urliste!C474&lt;&gt;0,Urliste!C474,"")</f>
        <v/>
      </c>
      <c r="E477" s="40" t="str">
        <f>IF(OR(D477="m",D477="w"),Urliste!$D474+Urliste!$J474+Urliste!$P474+Urliste!$V474+Urliste!$AB474+Urliste!$AH474+Urliste!$AN474+Urliste!$AT474+Urliste!$AZ474+Urliste!$BF474,"")</f>
        <v/>
      </c>
      <c r="F477" s="35" t="str">
        <f>IF(OR(D477="m",D477="w"),Urliste!$E474+Urliste!$K474+Urliste!$Q474+Urliste!$W474+Urliste!$AC474+Urliste!$AI474+Urliste!$AO474+Urliste!$AU474+Urliste!$BA474+Urliste!$BG474,"")</f>
        <v/>
      </c>
      <c r="G477" s="35" t="str">
        <f>IF(OR(D477="m",D477="w"),Urliste!$F474+Urliste!$L474+Urliste!$R474+Urliste!$X474+Urliste!$AD474+Urliste!$AJ474+Urliste!$AP474+Urliste!$AV474+Urliste!$BB474+Urliste!$BH474,"")</f>
        <v/>
      </c>
      <c r="H477" s="35" t="str">
        <f>IF(OR(D477="m",D477="w"),Urliste!$G474+Urliste!$M474+Urliste!$S474+Urliste!$Y474+Urliste!$AE474+Urliste!$AK474+Urliste!$AQ474+Urliste!$AW474+Urliste!$BC474+Urliste!$BI474,"")</f>
        <v/>
      </c>
      <c r="I477" s="35" t="str">
        <f>IF(OR(D477="m",D477="w"),Urliste!$H474+Urliste!$N474+Urliste!$T474+Urliste!$Z474+Urliste!$AF474+Urliste!$AL474+Urliste!$AR474+Urliste!$AX474+Urliste!$BD474+Urliste!$BJ474,"")</f>
        <v/>
      </c>
      <c r="J477" s="36" t="str">
        <f>IF(OR(D477="m",D477="w"),Urliste!$I474+Urliste!$O474+Urliste!$U474+Urliste!$AA474+Urliste!$AG474+Urliste!$AM474+Urliste!$AS474+Urliste!$AY474+Urliste!$BE474+Urliste!$BK474,"")</f>
        <v/>
      </c>
      <c r="K477" s="35"/>
      <c r="L477" s="40" t="str">
        <f>IF(E477="","",IF($D477="m",VLOOKUP(E477,'RW-&gt;SW'!$A$4:$G$44,2,TRUE),VLOOKUP(E477,'RW-&gt;SW'!$H$4:$N$44,2,TRUE)))</f>
        <v/>
      </c>
      <c r="M477" s="35" t="str">
        <f>IF(F477="","",IF($D477="m",VLOOKUP(F477,'RW-&gt;SW'!$A$4:$G$44,3,TRUE),VLOOKUP(F477,'RW-&gt;SW'!$H$4:$N$44,3,TRUE)))</f>
        <v/>
      </c>
      <c r="N477" s="35" t="str">
        <f>IF(G477="","",IF($D477="m",VLOOKUP(G477,'RW-&gt;SW'!$A$4:$G$44,4,TRUE),VLOOKUP(G477,'RW-&gt;SW'!$H$4:$N$44,4,TRUE)))</f>
        <v/>
      </c>
      <c r="O477" s="35" t="str">
        <f>IF(H477="","",IF($D477="m",VLOOKUP(H477,'RW-&gt;SW'!$A$4:$G$44,5,TRUE),VLOOKUP(H477,'RW-&gt;SW'!$H$4:$N$44,5,TRUE)))</f>
        <v/>
      </c>
      <c r="P477" s="35" t="str">
        <f>IF(I477="","",IF($D477="m",VLOOKUP(I477,'RW-&gt;SW'!$A$4:$G$44,6,TRUE),VLOOKUP(I477,'RW-&gt;SW'!$H$4:$N$44,6,TRUE)))</f>
        <v/>
      </c>
      <c r="Q477" s="36" t="str">
        <f>IF(J477="","",IF($D477="m",VLOOKUP(J477,'RW-&gt;SW'!$A$4:$G$44,7,TRUE),VLOOKUP(J477,'RW-&gt;SW'!$H$4:$N$44,7,TRUE)))</f>
        <v/>
      </c>
      <c r="R477" s="40" t="str">
        <f t="shared" si="17"/>
        <v/>
      </c>
      <c r="S477" s="36" t="str">
        <f>IF(R477="","",VLOOKUP($R477,'RW-&gt;SW'!$P$3:$Q$46,2,TRUE))</f>
        <v/>
      </c>
      <c r="T477" s="89" t="str">
        <f>IF(ISERROR('Berechnung TYP'!Q473)=TRUE,"",'Berechnung TYP'!Q473)</f>
        <v/>
      </c>
      <c r="U477" s="35" t="str">
        <f>IF(ISERROR('Berechnung TYP'!G473)=TRUE,"",'Berechnung TYP'!G473)</f>
        <v/>
      </c>
      <c r="V477" s="35" t="str">
        <f>IF(ISERROR('Berechnung TYP'!H473)=TRUE,"",'Berechnung TYP'!H473)</f>
        <v/>
      </c>
      <c r="W477" s="36" t="str">
        <f>IF(ISERROR('Berechnung TYP'!I473)=TRUE,"",'Berechnung TYP'!I473)</f>
        <v/>
      </c>
      <c r="X477" s="70"/>
    </row>
    <row r="478" spans="1:24" x14ac:dyDescent="0.25">
      <c r="A478" s="45">
        <v>470</v>
      </c>
      <c r="B478" s="40" t="str">
        <f>IF(Urliste!B475&lt;&gt;0,Urliste!B475,"")</f>
        <v/>
      </c>
      <c r="C478" s="45" t="str">
        <f t="shared" si="18"/>
        <v/>
      </c>
      <c r="D478" s="45" t="str">
        <f>IF(Urliste!C475&lt;&gt;0,Urliste!C475,"")</f>
        <v/>
      </c>
      <c r="E478" s="40" t="str">
        <f>IF(OR(D478="m",D478="w"),Urliste!$D475+Urliste!$J475+Urliste!$P475+Urliste!$V475+Urliste!$AB475+Urliste!$AH475+Urliste!$AN475+Urliste!$AT475+Urliste!$AZ475+Urliste!$BF475,"")</f>
        <v/>
      </c>
      <c r="F478" s="35" t="str">
        <f>IF(OR(D478="m",D478="w"),Urliste!$E475+Urliste!$K475+Urliste!$Q475+Urliste!$W475+Urliste!$AC475+Urliste!$AI475+Urliste!$AO475+Urliste!$AU475+Urliste!$BA475+Urliste!$BG475,"")</f>
        <v/>
      </c>
      <c r="G478" s="35" t="str">
        <f>IF(OR(D478="m",D478="w"),Urliste!$F475+Urliste!$L475+Urliste!$R475+Urliste!$X475+Urliste!$AD475+Urliste!$AJ475+Urliste!$AP475+Urliste!$AV475+Urliste!$BB475+Urliste!$BH475,"")</f>
        <v/>
      </c>
      <c r="H478" s="35" t="str">
        <f>IF(OR(D478="m",D478="w"),Urliste!$G475+Urliste!$M475+Urliste!$S475+Urliste!$Y475+Urliste!$AE475+Urliste!$AK475+Urliste!$AQ475+Urliste!$AW475+Urliste!$BC475+Urliste!$BI475,"")</f>
        <v/>
      </c>
      <c r="I478" s="35" t="str">
        <f>IF(OR(D478="m",D478="w"),Urliste!$H475+Urliste!$N475+Urliste!$T475+Urliste!$Z475+Urliste!$AF475+Urliste!$AL475+Urliste!$AR475+Urliste!$AX475+Urliste!$BD475+Urliste!$BJ475,"")</f>
        <v/>
      </c>
      <c r="J478" s="36" t="str">
        <f>IF(OR(D478="m",D478="w"),Urliste!$I475+Urliste!$O475+Urliste!$U475+Urliste!$AA475+Urliste!$AG475+Urliste!$AM475+Urliste!$AS475+Urliste!$AY475+Urliste!$BE475+Urliste!$BK475,"")</f>
        <v/>
      </c>
      <c r="K478" s="35"/>
      <c r="L478" s="40" t="str">
        <f>IF(E478="","",IF($D478="m",VLOOKUP(E478,'RW-&gt;SW'!$A$4:$G$44,2,TRUE),VLOOKUP(E478,'RW-&gt;SW'!$H$4:$N$44,2,TRUE)))</f>
        <v/>
      </c>
      <c r="M478" s="35" t="str">
        <f>IF(F478="","",IF($D478="m",VLOOKUP(F478,'RW-&gt;SW'!$A$4:$G$44,3,TRUE),VLOOKUP(F478,'RW-&gt;SW'!$H$4:$N$44,3,TRUE)))</f>
        <v/>
      </c>
      <c r="N478" s="35" t="str">
        <f>IF(G478="","",IF($D478="m",VLOOKUP(G478,'RW-&gt;SW'!$A$4:$G$44,4,TRUE),VLOOKUP(G478,'RW-&gt;SW'!$H$4:$N$44,4,TRUE)))</f>
        <v/>
      </c>
      <c r="O478" s="35" t="str">
        <f>IF(H478="","",IF($D478="m",VLOOKUP(H478,'RW-&gt;SW'!$A$4:$G$44,5,TRUE),VLOOKUP(H478,'RW-&gt;SW'!$H$4:$N$44,5,TRUE)))</f>
        <v/>
      </c>
      <c r="P478" s="35" t="str">
        <f>IF(I478="","",IF($D478="m",VLOOKUP(I478,'RW-&gt;SW'!$A$4:$G$44,6,TRUE),VLOOKUP(I478,'RW-&gt;SW'!$H$4:$N$44,6,TRUE)))</f>
        <v/>
      </c>
      <c r="Q478" s="36" t="str">
        <f>IF(J478="","",IF($D478="m",VLOOKUP(J478,'RW-&gt;SW'!$A$4:$G$44,7,TRUE),VLOOKUP(J478,'RW-&gt;SW'!$H$4:$N$44,7,TRUE)))</f>
        <v/>
      </c>
      <c r="R478" s="40" t="str">
        <f t="shared" si="17"/>
        <v/>
      </c>
      <c r="S478" s="36" t="str">
        <f>IF(R478="","",VLOOKUP($R478,'RW-&gt;SW'!$P$3:$Q$46,2,TRUE))</f>
        <v/>
      </c>
      <c r="T478" s="89" t="str">
        <f>IF(ISERROR('Berechnung TYP'!Q474)=TRUE,"",'Berechnung TYP'!Q474)</f>
        <v/>
      </c>
      <c r="U478" s="35" t="str">
        <f>IF(ISERROR('Berechnung TYP'!G474)=TRUE,"",'Berechnung TYP'!G474)</f>
        <v/>
      </c>
      <c r="V478" s="35" t="str">
        <f>IF(ISERROR('Berechnung TYP'!H474)=TRUE,"",'Berechnung TYP'!H474)</f>
        <v/>
      </c>
      <c r="W478" s="36" t="str">
        <f>IF(ISERROR('Berechnung TYP'!I474)=TRUE,"",'Berechnung TYP'!I474)</f>
        <v/>
      </c>
      <c r="X478" s="70"/>
    </row>
    <row r="479" spans="1:24" x14ac:dyDescent="0.25">
      <c r="A479" s="45">
        <v>471</v>
      </c>
      <c r="B479" s="40" t="str">
        <f>IF(Urliste!B476&lt;&gt;0,Urliste!B476,"")</f>
        <v/>
      </c>
      <c r="C479" s="45" t="str">
        <f t="shared" si="18"/>
        <v/>
      </c>
      <c r="D479" s="45" t="str">
        <f>IF(Urliste!C476&lt;&gt;0,Urliste!C476,"")</f>
        <v/>
      </c>
      <c r="E479" s="40" t="str">
        <f>IF(OR(D479="m",D479="w"),Urliste!$D476+Urliste!$J476+Urliste!$P476+Urliste!$V476+Urliste!$AB476+Urliste!$AH476+Urliste!$AN476+Urliste!$AT476+Urliste!$AZ476+Urliste!$BF476,"")</f>
        <v/>
      </c>
      <c r="F479" s="35" t="str">
        <f>IF(OR(D479="m",D479="w"),Urliste!$E476+Urliste!$K476+Urliste!$Q476+Urliste!$W476+Urliste!$AC476+Urliste!$AI476+Urliste!$AO476+Urliste!$AU476+Urliste!$BA476+Urliste!$BG476,"")</f>
        <v/>
      </c>
      <c r="G479" s="35" t="str">
        <f>IF(OR(D479="m",D479="w"),Urliste!$F476+Urliste!$L476+Urliste!$R476+Urliste!$X476+Urliste!$AD476+Urliste!$AJ476+Urliste!$AP476+Urliste!$AV476+Urliste!$BB476+Urliste!$BH476,"")</f>
        <v/>
      </c>
      <c r="H479" s="35" t="str">
        <f>IF(OR(D479="m",D479="w"),Urliste!$G476+Urliste!$M476+Urliste!$S476+Urliste!$Y476+Urliste!$AE476+Urliste!$AK476+Urliste!$AQ476+Urliste!$AW476+Urliste!$BC476+Urliste!$BI476,"")</f>
        <v/>
      </c>
      <c r="I479" s="35" t="str">
        <f>IF(OR(D479="m",D479="w"),Urliste!$H476+Urliste!$N476+Urliste!$T476+Urliste!$Z476+Urliste!$AF476+Urliste!$AL476+Urliste!$AR476+Urliste!$AX476+Urliste!$BD476+Urliste!$BJ476,"")</f>
        <v/>
      </c>
      <c r="J479" s="36" t="str">
        <f>IF(OR(D479="m",D479="w"),Urliste!$I476+Urliste!$O476+Urliste!$U476+Urliste!$AA476+Urliste!$AG476+Urliste!$AM476+Urliste!$AS476+Urliste!$AY476+Urliste!$BE476+Urliste!$BK476,"")</f>
        <v/>
      </c>
      <c r="K479" s="35"/>
      <c r="L479" s="40" t="str">
        <f>IF(E479="","",IF($D479="m",VLOOKUP(E479,'RW-&gt;SW'!$A$4:$G$44,2,TRUE),VLOOKUP(E479,'RW-&gt;SW'!$H$4:$N$44,2,TRUE)))</f>
        <v/>
      </c>
      <c r="M479" s="35" t="str">
        <f>IF(F479="","",IF($D479="m",VLOOKUP(F479,'RW-&gt;SW'!$A$4:$G$44,3,TRUE),VLOOKUP(F479,'RW-&gt;SW'!$H$4:$N$44,3,TRUE)))</f>
        <v/>
      </c>
      <c r="N479" s="35" t="str">
        <f>IF(G479="","",IF($D479="m",VLOOKUP(G479,'RW-&gt;SW'!$A$4:$G$44,4,TRUE),VLOOKUP(G479,'RW-&gt;SW'!$H$4:$N$44,4,TRUE)))</f>
        <v/>
      </c>
      <c r="O479" s="35" t="str">
        <f>IF(H479="","",IF($D479="m",VLOOKUP(H479,'RW-&gt;SW'!$A$4:$G$44,5,TRUE),VLOOKUP(H479,'RW-&gt;SW'!$H$4:$N$44,5,TRUE)))</f>
        <v/>
      </c>
      <c r="P479" s="35" t="str">
        <f>IF(I479="","",IF($D479="m",VLOOKUP(I479,'RW-&gt;SW'!$A$4:$G$44,6,TRUE),VLOOKUP(I479,'RW-&gt;SW'!$H$4:$N$44,6,TRUE)))</f>
        <v/>
      </c>
      <c r="Q479" s="36" t="str">
        <f>IF(J479="","",IF($D479="m",VLOOKUP(J479,'RW-&gt;SW'!$A$4:$G$44,7,TRUE),VLOOKUP(J479,'RW-&gt;SW'!$H$4:$N$44,7,TRUE)))</f>
        <v/>
      </c>
      <c r="R479" s="40" t="str">
        <f t="shared" si="17"/>
        <v/>
      </c>
      <c r="S479" s="36" t="str">
        <f>IF(R479="","",VLOOKUP($R479,'RW-&gt;SW'!$P$3:$Q$46,2,TRUE))</f>
        <v/>
      </c>
      <c r="T479" s="89" t="str">
        <f>IF(ISERROR('Berechnung TYP'!Q475)=TRUE,"",'Berechnung TYP'!Q475)</f>
        <v/>
      </c>
      <c r="U479" s="35" t="str">
        <f>IF(ISERROR('Berechnung TYP'!G475)=TRUE,"",'Berechnung TYP'!G475)</f>
        <v/>
      </c>
      <c r="V479" s="35" t="str">
        <f>IF(ISERROR('Berechnung TYP'!H475)=TRUE,"",'Berechnung TYP'!H475)</f>
        <v/>
      </c>
      <c r="W479" s="36" t="str">
        <f>IF(ISERROR('Berechnung TYP'!I475)=TRUE,"",'Berechnung TYP'!I475)</f>
        <v/>
      </c>
      <c r="X479" s="70"/>
    </row>
    <row r="480" spans="1:24" x14ac:dyDescent="0.25">
      <c r="A480" s="45">
        <v>472</v>
      </c>
      <c r="B480" s="40" t="str">
        <f>IF(Urliste!B477&lt;&gt;0,Urliste!B477,"")</f>
        <v/>
      </c>
      <c r="C480" s="45" t="str">
        <f t="shared" si="18"/>
        <v/>
      </c>
      <c r="D480" s="45" t="str">
        <f>IF(Urliste!C477&lt;&gt;0,Urliste!C477,"")</f>
        <v/>
      </c>
      <c r="E480" s="40" t="str">
        <f>IF(OR(D480="m",D480="w"),Urliste!$D477+Urliste!$J477+Urliste!$P477+Urliste!$V477+Urliste!$AB477+Urliste!$AH477+Urliste!$AN477+Urliste!$AT477+Urliste!$AZ477+Urliste!$BF477,"")</f>
        <v/>
      </c>
      <c r="F480" s="35" t="str">
        <f>IF(OR(D480="m",D480="w"),Urliste!$E477+Urliste!$K477+Urliste!$Q477+Urliste!$W477+Urliste!$AC477+Urliste!$AI477+Urliste!$AO477+Urliste!$AU477+Urliste!$BA477+Urliste!$BG477,"")</f>
        <v/>
      </c>
      <c r="G480" s="35" t="str">
        <f>IF(OR(D480="m",D480="w"),Urliste!$F477+Urliste!$L477+Urliste!$R477+Urliste!$X477+Urliste!$AD477+Urliste!$AJ477+Urliste!$AP477+Urliste!$AV477+Urliste!$BB477+Urliste!$BH477,"")</f>
        <v/>
      </c>
      <c r="H480" s="35" t="str">
        <f>IF(OR(D480="m",D480="w"),Urliste!$G477+Urliste!$M477+Urliste!$S477+Urliste!$Y477+Urliste!$AE477+Urliste!$AK477+Urliste!$AQ477+Urliste!$AW477+Urliste!$BC477+Urliste!$BI477,"")</f>
        <v/>
      </c>
      <c r="I480" s="35" t="str">
        <f>IF(OR(D480="m",D480="w"),Urliste!$H477+Urliste!$N477+Urliste!$T477+Urliste!$Z477+Urliste!$AF477+Urliste!$AL477+Urliste!$AR477+Urliste!$AX477+Urliste!$BD477+Urliste!$BJ477,"")</f>
        <v/>
      </c>
      <c r="J480" s="36" t="str">
        <f>IF(OR(D480="m",D480="w"),Urliste!$I477+Urliste!$O477+Urliste!$U477+Urliste!$AA477+Urliste!$AG477+Urliste!$AM477+Urliste!$AS477+Urliste!$AY477+Urliste!$BE477+Urliste!$BK477,"")</f>
        <v/>
      </c>
      <c r="K480" s="35"/>
      <c r="L480" s="40" t="str">
        <f>IF(E480="","",IF($D480="m",VLOOKUP(E480,'RW-&gt;SW'!$A$4:$G$44,2,TRUE),VLOOKUP(E480,'RW-&gt;SW'!$H$4:$N$44,2,TRUE)))</f>
        <v/>
      </c>
      <c r="M480" s="35" t="str">
        <f>IF(F480="","",IF($D480="m",VLOOKUP(F480,'RW-&gt;SW'!$A$4:$G$44,3,TRUE),VLOOKUP(F480,'RW-&gt;SW'!$H$4:$N$44,3,TRUE)))</f>
        <v/>
      </c>
      <c r="N480" s="35" t="str">
        <f>IF(G480="","",IF($D480="m",VLOOKUP(G480,'RW-&gt;SW'!$A$4:$G$44,4,TRUE),VLOOKUP(G480,'RW-&gt;SW'!$H$4:$N$44,4,TRUE)))</f>
        <v/>
      </c>
      <c r="O480" s="35" t="str">
        <f>IF(H480="","",IF($D480="m",VLOOKUP(H480,'RW-&gt;SW'!$A$4:$G$44,5,TRUE),VLOOKUP(H480,'RW-&gt;SW'!$H$4:$N$44,5,TRUE)))</f>
        <v/>
      </c>
      <c r="P480" s="35" t="str">
        <f>IF(I480="","",IF($D480="m",VLOOKUP(I480,'RW-&gt;SW'!$A$4:$G$44,6,TRUE),VLOOKUP(I480,'RW-&gt;SW'!$H$4:$N$44,6,TRUE)))</f>
        <v/>
      </c>
      <c r="Q480" s="36" t="str">
        <f>IF(J480="","",IF($D480="m",VLOOKUP(J480,'RW-&gt;SW'!$A$4:$G$44,7,TRUE),VLOOKUP(J480,'RW-&gt;SW'!$H$4:$N$44,7,TRUE)))</f>
        <v/>
      </c>
      <c r="R480" s="40" t="str">
        <f t="shared" si="17"/>
        <v/>
      </c>
      <c r="S480" s="36" t="str">
        <f>IF(R480="","",VLOOKUP($R480,'RW-&gt;SW'!$P$3:$Q$46,2,TRUE))</f>
        <v/>
      </c>
      <c r="T480" s="89" t="str">
        <f>IF(ISERROR('Berechnung TYP'!Q476)=TRUE,"",'Berechnung TYP'!Q476)</f>
        <v/>
      </c>
      <c r="U480" s="35" t="str">
        <f>IF(ISERROR('Berechnung TYP'!G476)=TRUE,"",'Berechnung TYP'!G476)</f>
        <v/>
      </c>
      <c r="V480" s="35" t="str">
        <f>IF(ISERROR('Berechnung TYP'!H476)=TRUE,"",'Berechnung TYP'!H476)</f>
        <v/>
      </c>
      <c r="W480" s="36" t="str">
        <f>IF(ISERROR('Berechnung TYP'!I476)=TRUE,"",'Berechnung TYP'!I476)</f>
        <v/>
      </c>
      <c r="X480" s="70"/>
    </row>
    <row r="481" spans="1:24" x14ac:dyDescent="0.25">
      <c r="A481" s="45">
        <v>473</v>
      </c>
      <c r="B481" s="40" t="str">
        <f>IF(Urliste!B478&lt;&gt;0,Urliste!B478,"")</f>
        <v/>
      </c>
      <c r="C481" s="45" t="str">
        <f t="shared" si="18"/>
        <v/>
      </c>
      <c r="D481" s="45" t="str">
        <f>IF(Urliste!C478&lt;&gt;0,Urliste!C478,"")</f>
        <v/>
      </c>
      <c r="E481" s="40" t="str">
        <f>IF(OR(D481="m",D481="w"),Urliste!$D478+Urliste!$J478+Urliste!$P478+Urliste!$V478+Urliste!$AB478+Urliste!$AH478+Urliste!$AN478+Urliste!$AT478+Urliste!$AZ478+Urliste!$BF478,"")</f>
        <v/>
      </c>
      <c r="F481" s="35" t="str">
        <f>IF(OR(D481="m",D481="w"),Urliste!$E478+Urliste!$K478+Urliste!$Q478+Urliste!$W478+Urliste!$AC478+Urliste!$AI478+Urliste!$AO478+Urliste!$AU478+Urliste!$BA478+Urliste!$BG478,"")</f>
        <v/>
      </c>
      <c r="G481" s="35" t="str">
        <f>IF(OR(D481="m",D481="w"),Urliste!$F478+Urliste!$L478+Urliste!$R478+Urliste!$X478+Urliste!$AD478+Urliste!$AJ478+Urliste!$AP478+Urliste!$AV478+Urliste!$BB478+Urliste!$BH478,"")</f>
        <v/>
      </c>
      <c r="H481" s="35" t="str">
        <f>IF(OR(D481="m",D481="w"),Urliste!$G478+Urliste!$M478+Urliste!$S478+Urliste!$Y478+Urliste!$AE478+Urliste!$AK478+Urliste!$AQ478+Urliste!$AW478+Urliste!$BC478+Urliste!$BI478,"")</f>
        <v/>
      </c>
      <c r="I481" s="35" t="str">
        <f>IF(OR(D481="m",D481="w"),Urliste!$H478+Urliste!$N478+Urliste!$T478+Urliste!$Z478+Urliste!$AF478+Urliste!$AL478+Urliste!$AR478+Urliste!$AX478+Urliste!$BD478+Urliste!$BJ478,"")</f>
        <v/>
      </c>
      <c r="J481" s="36" t="str">
        <f>IF(OR(D481="m",D481="w"),Urliste!$I478+Urliste!$O478+Urliste!$U478+Urliste!$AA478+Urliste!$AG478+Urliste!$AM478+Urliste!$AS478+Urliste!$AY478+Urliste!$BE478+Urliste!$BK478,"")</f>
        <v/>
      </c>
      <c r="K481" s="35"/>
      <c r="L481" s="40" t="str">
        <f>IF(E481="","",IF($D481="m",VLOOKUP(E481,'RW-&gt;SW'!$A$4:$G$44,2,TRUE),VLOOKUP(E481,'RW-&gt;SW'!$H$4:$N$44,2,TRUE)))</f>
        <v/>
      </c>
      <c r="M481" s="35" t="str">
        <f>IF(F481="","",IF($D481="m",VLOOKUP(F481,'RW-&gt;SW'!$A$4:$G$44,3,TRUE),VLOOKUP(F481,'RW-&gt;SW'!$H$4:$N$44,3,TRUE)))</f>
        <v/>
      </c>
      <c r="N481" s="35" t="str">
        <f>IF(G481="","",IF($D481="m",VLOOKUP(G481,'RW-&gt;SW'!$A$4:$G$44,4,TRUE),VLOOKUP(G481,'RW-&gt;SW'!$H$4:$N$44,4,TRUE)))</f>
        <v/>
      </c>
      <c r="O481" s="35" t="str">
        <f>IF(H481="","",IF($D481="m",VLOOKUP(H481,'RW-&gt;SW'!$A$4:$G$44,5,TRUE),VLOOKUP(H481,'RW-&gt;SW'!$H$4:$N$44,5,TRUE)))</f>
        <v/>
      </c>
      <c r="P481" s="35" t="str">
        <f>IF(I481="","",IF($D481="m",VLOOKUP(I481,'RW-&gt;SW'!$A$4:$G$44,6,TRUE),VLOOKUP(I481,'RW-&gt;SW'!$H$4:$N$44,6,TRUE)))</f>
        <v/>
      </c>
      <c r="Q481" s="36" t="str">
        <f>IF(J481="","",IF($D481="m",VLOOKUP(J481,'RW-&gt;SW'!$A$4:$G$44,7,TRUE),VLOOKUP(J481,'RW-&gt;SW'!$H$4:$N$44,7,TRUE)))</f>
        <v/>
      </c>
      <c r="R481" s="40" t="str">
        <f t="shared" si="17"/>
        <v/>
      </c>
      <c r="S481" s="36" t="str">
        <f>IF(R481="","",VLOOKUP($R481,'RW-&gt;SW'!$P$3:$Q$46,2,TRUE))</f>
        <v/>
      </c>
      <c r="T481" s="89" t="str">
        <f>IF(ISERROR('Berechnung TYP'!Q477)=TRUE,"",'Berechnung TYP'!Q477)</f>
        <v/>
      </c>
      <c r="U481" s="35" t="str">
        <f>IF(ISERROR('Berechnung TYP'!G477)=TRUE,"",'Berechnung TYP'!G477)</f>
        <v/>
      </c>
      <c r="V481" s="35" t="str">
        <f>IF(ISERROR('Berechnung TYP'!H477)=TRUE,"",'Berechnung TYP'!H477)</f>
        <v/>
      </c>
      <c r="W481" s="36" t="str">
        <f>IF(ISERROR('Berechnung TYP'!I477)=TRUE,"",'Berechnung TYP'!I477)</f>
        <v/>
      </c>
      <c r="X481" s="70"/>
    </row>
    <row r="482" spans="1:24" x14ac:dyDescent="0.25">
      <c r="A482" s="45">
        <v>474</v>
      </c>
      <c r="B482" s="40" t="str">
        <f>IF(Urliste!B479&lt;&gt;0,Urliste!B479,"")</f>
        <v/>
      </c>
      <c r="C482" s="45" t="str">
        <f t="shared" si="18"/>
        <v/>
      </c>
      <c r="D482" s="45" t="str">
        <f>IF(Urliste!C479&lt;&gt;0,Urliste!C479,"")</f>
        <v/>
      </c>
      <c r="E482" s="40" t="str">
        <f>IF(OR(D482="m",D482="w"),Urliste!$D479+Urliste!$J479+Urliste!$P479+Urliste!$V479+Urliste!$AB479+Urliste!$AH479+Urliste!$AN479+Urliste!$AT479+Urliste!$AZ479+Urliste!$BF479,"")</f>
        <v/>
      </c>
      <c r="F482" s="35" t="str">
        <f>IF(OR(D482="m",D482="w"),Urliste!$E479+Urliste!$K479+Urliste!$Q479+Urliste!$W479+Urliste!$AC479+Urliste!$AI479+Urliste!$AO479+Urliste!$AU479+Urliste!$BA479+Urliste!$BG479,"")</f>
        <v/>
      </c>
      <c r="G482" s="35" t="str">
        <f>IF(OR(D482="m",D482="w"),Urliste!$F479+Urliste!$L479+Urliste!$R479+Urliste!$X479+Urliste!$AD479+Urliste!$AJ479+Urliste!$AP479+Urliste!$AV479+Urliste!$BB479+Urliste!$BH479,"")</f>
        <v/>
      </c>
      <c r="H482" s="35" t="str">
        <f>IF(OR(D482="m",D482="w"),Urliste!$G479+Urliste!$M479+Urliste!$S479+Urliste!$Y479+Urliste!$AE479+Urliste!$AK479+Urliste!$AQ479+Urliste!$AW479+Urliste!$BC479+Urliste!$BI479,"")</f>
        <v/>
      </c>
      <c r="I482" s="35" t="str">
        <f>IF(OR(D482="m",D482="w"),Urliste!$H479+Urliste!$N479+Urliste!$T479+Urliste!$Z479+Urliste!$AF479+Urliste!$AL479+Urliste!$AR479+Urliste!$AX479+Urliste!$BD479+Urliste!$BJ479,"")</f>
        <v/>
      </c>
      <c r="J482" s="36" t="str">
        <f>IF(OR(D482="m",D482="w"),Urliste!$I479+Urliste!$O479+Urliste!$U479+Urliste!$AA479+Urliste!$AG479+Urliste!$AM479+Urliste!$AS479+Urliste!$AY479+Urliste!$BE479+Urliste!$BK479,"")</f>
        <v/>
      </c>
      <c r="K482" s="35"/>
      <c r="L482" s="40" t="str">
        <f>IF(E482="","",IF($D482="m",VLOOKUP(E482,'RW-&gt;SW'!$A$4:$G$44,2,TRUE),VLOOKUP(E482,'RW-&gt;SW'!$H$4:$N$44,2,TRUE)))</f>
        <v/>
      </c>
      <c r="M482" s="35" t="str">
        <f>IF(F482="","",IF($D482="m",VLOOKUP(F482,'RW-&gt;SW'!$A$4:$G$44,3,TRUE),VLOOKUP(F482,'RW-&gt;SW'!$H$4:$N$44,3,TRUE)))</f>
        <v/>
      </c>
      <c r="N482" s="35" t="str">
        <f>IF(G482="","",IF($D482="m",VLOOKUP(G482,'RW-&gt;SW'!$A$4:$G$44,4,TRUE),VLOOKUP(G482,'RW-&gt;SW'!$H$4:$N$44,4,TRUE)))</f>
        <v/>
      </c>
      <c r="O482" s="35" t="str">
        <f>IF(H482="","",IF($D482="m",VLOOKUP(H482,'RW-&gt;SW'!$A$4:$G$44,5,TRUE),VLOOKUP(H482,'RW-&gt;SW'!$H$4:$N$44,5,TRUE)))</f>
        <v/>
      </c>
      <c r="P482" s="35" t="str">
        <f>IF(I482="","",IF($D482="m",VLOOKUP(I482,'RW-&gt;SW'!$A$4:$G$44,6,TRUE),VLOOKUP(I482,'RW-&gt;SW'!$H$4:$N$44,6,TRUE)))</f>
        <v/>
      </c>
      <c r="Q482" s="36" t="str">
        <f>IF(J482="","",IF($D482="m",VLOOKUP(J482,'RW-&gt;SW'!$A$4:$G$44,7,TRUE),VLOOKUP(J482,'RW-&gt;SW'!$H$4:$N$44,7,TRUE)))</f>
        <v/>
      </c>
      <c r="R482" s="40" t="str">
        <f t="shared" si="17"/>
        <v/>
      </c>
      <c r="S482" s="36" t="str">
        <f>IF(R482="","",VLOOKUP($R482,'RW-&gt;SW'!$P$3:$Q$46,2,TRUE))</f>
        <v/>
      </c>
      <c r="T482" s="89" t="str">
        <f>IF(ISERROR('Berechnung TYP'!Q478)=TRUE,"",'Berechnung TYP'!Q478)</f>
        <v/>
      </c>
      <c r="U482" s="35" t="str">
        <f>IF(ISERROR('Berechnung TYP'!G478)=TRUE,"",'Berechnung TYP'!G478)</f>
        <v/>
      </c>
      <c r="V482" s="35" t="str">
        <f>IF(ISERROR('Berechnung TYP'!H478)=TRUE,"",'Berechnung TYP'!H478)</f>
        <v/>
      </c>
      <c r="W482" s="36" t="str">
        <f>IF(ISERROR('Berechnung TYP'!I478)=TRUE,"",'Berechnung TYP'!I478)</f>
        <v/>
      </c>
      <c r="X482" s="70"/>
    </row>
    <row r="483" spans="1:24" x14ac:dyDescent="0.25">
      <c r="A483" s="45">
        <v>475</v>
      </c>
      <c r="B483" s="40" t="str">
        <f>IF(Urliste!B480&lt;&gt;0,Urliste!B480,"")</f>
        <v/>
      </c>
      <c r="C483" s="45" t="str">
        <f t="shared" si="18"/>
        <v/>
      </c>
      <c r="D483" s="45" t="str">
        <f>IF(Urliste!C480&lt;&gt;0,Urliste!C480,"")</f>
        <v/>
      </c>
      <c r="E483" s="40" t="str">
        <f>IF(OR(D483="m",D483="w"),Urliste!$D480+Urliste!$J480+Urliste!$P480+Urliste!$V480+Urliste!$AB480+Urliste!$AH480+Urliste!$AN480+Urliste!$AT480+Urliste!$AZ480+Urliste!$BF480,"")</f>
        <v/>
      </c>
      <c r="F483" s="35" t="str">
        <f>IF(OR(D483="m",D483="w"),Urliste!$E480+Urliste!$K480+Urliste!$Q480+Urliste!$W480+Urliste!$AC480+Urliste!$AI480+Urliste!$AO480+Urliste!$AU480+Urliste!$BA480+Urliste!$BG480,"")</f>
        <v/>
      </c>
      <c r="G483" s="35" t="str">
        <f>IF(OR(D483="m",D483="w"),Urliste!$F480+Urliste!$L480+Urliste!$R480+Urliste!$X480+Urliste!$AD480+Urliste!$AJ480+Urliste!$AP480+Urliste!$AV480+Urliste!$BB480+Urliste!$BH480,"")</f>
        <v/>
      </c>
      <c r="H483" s="35" t="str">
        <f>IF(OR(D483="m",D483="w"),Urliste!$G480+Urliste!$M480+Urliste!$S480+Urliste!$Y480+Urliste!$AE480+Urliste!$AK480+Urliste!$AQ480+Urliste!$AW480+Urliste!$BC480+Urliste!$BI480,"")</f>
        <v/>
      </c>
      <c r="I483" s="35" t="str">
        <f>IF(OR(D483="m",D483="w"),Urliste!$H480+Urliste!$N480+Urliste!$T480+Urliste!$Z480+Urliste!$AF480+Urliste!$AL480+Urliste!$AR480+Urliste!$AX480+Urliste!$BD480+Urliste!$BJ480,"")</f>
        <v/>
      </c>
      <c r="J483" s="36" t="str">
        <f>IF(OR(D483="m",D483="w"),Urliste!$I480+Urliste!$O480+Urliste!$U480+Urliste!$AA480+Urliste!$AG480+Urliste!$AM480+Urliste!$AS480+Urliste!$AY480+Urliste!$BE480+Urliste!$BK480,"")</f>
        <v/>
      </c>
      <c r="K483" s="35"/>
      <c r="L483" s="40" t="str">
        <f>IF(E483="","",IF($D483="m",VLOOKUP(E483,'RW-&gt;SW'!$A$4:$G$44,2,TRUE),VLOOKUP(E483,'RW-&gt;SW'!$H$4:$N$44,2,TRUE)))</f>
        <v/>
      </c>
      <c r="M483" s="35" t="str">
        <f>IF(F483="","",IF($D483="m",VLOOKUP(F483,'RW-&gt;SW'!$A$4:$G$44,3,TRUE),VLOOKUP(F483,'RW-&gt;SW'!$H$4:$N$44,3,TRUE)))</f>
        <v/>
      </c>
      <c r="N483" s="35" t="str">
        <f>IF(G483="","",IF($D483="m",VLOOKUP(G483,'RW-&gt;SW'!$A$4:$G$44,4,TRUE),VLOOKUP(G483,'RW-&gt;SW'!$H$4:$N$44,4,TRUE)))</f>
        <v/>
      </c>
      <c r="O483" s="35" t="str">
        <f>IF(H483="","",IF($D483="m",VLOOKUP(H483,'RW-&gt;SW'!$A$4:$G$44,5,TRUE),VLOOKUP(H483,'RW-&gt;SW'!$H$4:$N$44,5,TRUE)))</f>
        <v/>
      </c>
      <c r="P483" s="35" t="str">
        <f>IF(I483="","",IF($D483="m",VLOOKUP(I483,'RW-&gt;SW'!$A$4:$G$44,6,TRUE),VLOOKUP(I483,'RW-&gt;SW'!$H$4:$N$44,6,TRUE)))</f>
        <v/>
      </c>
      <c r="Q483" s="36" t="str">
        <f>IF(J483="","",IF($D483="m",VLOOKUP(J483,'RW-&gt;SW'!$A$4:$G$44,7,TRUE),VLOOKUP(J483,'RW-&gt;SW'!$H$4:$N$44,7,TRUE)))</f>
        <v/>
      </c>
      <c r="R483" s="40" t="str">
        <f t="shared" si="17"/>
        <v/>
      </c>
      <c r="S483" s="36" t="str">
        <f>IF(R483="","",VLOOKUP($R483,'RW-&gt;SW'!$P$3:$Q$46,2,TRUE))</f>
        <v/>
      </c>
      <c r="T483" s="89" t="str">
        <f>IF(ISERROR('Berechnung TYP'!Q479)=TRUE,"",'Berechnung TYP'!Q479)</f>
        <v/>
      </c>
      <c r="U483" s="35" t="str">
        <f>IF(ISERROR('Berechnung TYP'!G479)=TRUE,"",'Berechnung TYP'!G479)</f>
        <v/>
      </c>
      <c r="V483" s="35" t="str">
        <f>IF(ISERROR('Berechnung TYP'!H479)=TRUE,"",'Berechnung TYP'!H479)</f>
        <v/>
      </c>
      <c r="W483" s="36" t="str">
        <f>IF(ISERROR('Berechnung TYP'!I479)=TRUE,"",'Berechnung TYP'!I479)</f>
        <v/>
      </c>
      <c r="X483" s="70"/>
    </row>
    <row r="484" spans="1:24" x14ac:dyDescent="0.25">
      <c r="A484" s="45">
        <v>476</v>
      </c>
      <c r="B484" s="40" t="str">
        <f>IF(Urliste!B481&lt;&gt;0,Urliste!B481,"")</f>
        <v/>
      </c>
      <c r="C484" s="45" t="str">
        <f t="shared" si="18"/>
        <v/>
      </c>
      <c r="D484" s="45" t="str">
        <f>IF(Urliste!C481&lt;&gt;0,Urliste!C481,"")</f>
        <v/>
      </c>
      <c r="E484" s="40" t="str">
        <f>IF(OR(D484="m",D484="w"),Urliste!$D481+Urliste!$J481+Urliste!$P481+Urliste!$V481+Urliste!$AB481+Urliste!$AH481+Urliste!$AN481+Urliste!$AT481+Urliste!$AZ481+Urliste!$BF481,"")</f>
        <v/>
      </c>
      <c r="F484" s="35" t="str">
        <f>IF(OR(D484="m",D484="w"),Urliste!$E481+Urliste!$K481+Urliste!$Q481+Urliste!$W481+Urliste!$AC481+Urliste!$AI481+Urliste!$AO481+Urliste!$AU481+Urliste!$BA481+Urliste!$BG481,"")</f>
        <v/>
      </c>
      <c r="G484" s="35" t="str">
        <f>IF(OR(D484="m",D484="w"),Urliste!$F481+Urliste!$L481+Urliste!$R481+Urliste!$X481+Urliste!$AD481+Urliste!$AJ481+Urliste!$AP481+Urliste!$AV481+Urliste!$BB481+Urliste!$BH481,"")</f>
        <v/>
      </c>
      <c r="H484" s="35" t="str">
        <f>IF(OR(D484="m",D484="w"),Urliste!$G481+Urliste!$M481+Urliste!$S481+Urliste!$Y481+Urliste!$AE481+Urliste!$AK481+Urliste!$AQ481+Urliste!$AW481+Urliste!$BC481+Urliste!$BI481,"")</f>
        <v/>
      </c>
      <c r="I484" s="35" t="str">
        <f>IF(OR(D484="m",D484="w"),Urliste!$H481+Urliste!$N481+Urliste!$T481+Urliste!$Z481+Urliste!$AF481+Urliste!$AL481+Urliste!$AR481+Urliste!$AX481+Urliste!$BD481+Urliste!$BJ481,"")</f>
        <v/>
      </c>
      <c r="J484" s="36" t="str">
        <f>IF(OR(D484="m",D484="w"),Urliste!$I481+Urliste!$O481+Urliste!$U481+Urliste!$AA481+Urliste!$AG481+Urliste!$AM481+Urliste!$AS481+Urliste!$AY481+Urliste!$BE481+Urliste!$BK481,"")</f>
        <v/>
      </c>
      <c r="K484" s="35"/>
      <c r="L484" s="40" t="str">
        <f>IF(E484="","",IF($D484="m",VLOOKUP(E484,'RW-&gt;SW'!$A$4:$G$44,2,TRUE),VLOOKUP(E484,'RW-&gt;SW'!$H$4:$N$44,2,TRUE)))</f>
        <v/>
      </c>
      <c r="M484" s="35" t="str">
        <f>IF(F484="","",IF($D484="m",VLOOKUP(F484,'RW-&gt;SW'!$A$4:$G$44,3,TRUE),VLOOKUP(F484,'RW-&gt;SW'!$H$4:$N$44,3,TRUE)))</f>
        <v/>
      </c>
      <c r="N484" s="35" t="str">
        <f>IF(G484="","",IF($D484="m",VLOOKUP(G484,'RW-&gt;SW'!$A$4:$G$44,4,TRUE),VLOOKUP(G484,'RW-&gt;SW'!$H$4:$N$44,4,TRUE)))</f>
        <v/>
      </c>
      <c r="O484" s="35" t="str">
        <f>IF(H484="","",IF($D484="m",VLOOKUP(H484,'RW-&gt;SW'!$A$4:$G$44,5,TRUE),VLOOKUP(H484,'RW-&gt;SW'!$H$4:$N$44,5,TRUE)))</f>
        <v/>
      </c>
      <c r="P484" s="35" t="str">
        <f>IF(I484="","",IF($D484="m",VLOOKUP(I484,'RW-&gt;SW'!$A$4:$G$44,6,TRUE),VLOOKUP(I484,'RW-&gt;SW'!$H$4:$N$44,6,TRUE)))</f>
        <v/>
      </c>
      <c r="Q484" s="36" t="str">
        <f>IF(J484="","",IF($D484="m",VLOOKUP(J484,'RW-&gt;SW'!$A$4:$G$44,7,TRUE),VLOOKUP(J484,'RW-&gt;SW'!$H$4:$N$44,7,TRUE)))</f>
        <v/>
      </c>
      <c r="R484" s="40" t="str">
        <f t="shared" si="17"/>
        <v/>
      </c>
      <c r="S484" s="36" t="str">
        <f>IF(R484="","",VLOOKUP($R484,'RW-&gt;SW'!$P$3:$Q$46,2,TRUE))</f>
        <v/>
      </c>
      <c r="T484" s="89" t="str">
        <f>IF(ISERROR('Berechnung TYP'!Q480)=TRUE,"",'Berechnung TYP'!Q480)</f>
        <v/>
      </c>
      <c r="U484" s="35" t="str">
        <f>IF(ISERROR('Berechnung TYP'!G480)=TRUE,"",'Berechnung TYP'!G480)</f>
        <v/>
      </c>
      <c r="V484" s="35" t="str">
        <f>IF(ISERROR('Berechnung TYP'!H480)=TRUE,"",'Berechnung TYP'!H480)</f>
        <v/>
      </c>
      <c r="W484" s="36" t="str">
        <f>IF(ISERROR('Berechnung TYP'!I480)=TRUE,"",'Berechnung TYP'!I480)</f>
        <v/>
      </c>
      <c r="X484" s="70"/>
    </row>
    <row r="485" spans="1:24" x14ac:dyDescent="0.25">
      <c r="A485" s="45">
        <v>477</v>
      </c>
      <c r="B485" s="40" t="str">
        <f>IF(Urliste!B482&lt;&gt;0,Urliste!B482,"")</f>
        <v/>
      </c>
      <c r="C485" s="45" t="str">
        <f t="shared" si="18"/>
        <v/>
      </c>
      <c r="D485" s="45" t="str">
        <f>IF(Urliste!C482&lt;&gt;0,Urliste!C482,"")</f>
        <v/>
      </c>
      <c r="E485" s="40" t="str">
        <f>IF(OR(D485="m",D485="w"),Urliste!$D482+Urliste!$J482+Urliste!$P482+Urliste!$V482+Urliste!$AB482+Urliste!$AH482+Urliste!$AN482+Urliste!$AT482+Urliste!$AZ482+Urliste!$BF482,"")</f>
        <v/>
      </c>
      <c r="F485" s="35" t="str">
        <f>IF(OR(D485="m",D485="w"),Urliste!$E482+Urliste!$K482+Urliste!$Q482+Urliste!$W482+Urliste!$AC482+Urliste!$AI482+Urliste!$AO482+Urliste!$AU482+Urliste!$BA482+Urliste!$BG482,"")</f>
        <v/>
      </c>
      <c r="G485" s="35" t="str">
        <f>IF(OR(D485="m",D485="w"),Urliste!$F482+Urliste!$L482+Urliste!$R482+Urliste!$X482+Urliste!$AD482+Urliste!$AJ482+Urliste!$AP482+Urliste!$AV482+Urliste!$BB482+Urliste!$BH482,"")</f>
        <v/>
      </c>
      <c r="H485" s="35" t="str">
        <f>IF(OR(D485="m",D485="w"),Urliste!$G482+Urliste!$M482+Urliste!$S482+Urliste!$Y482+Urliste!$AE482+Urliste!$AK482+Urliste!$AQ482+Urliste!$AW482+Urliste!$BC482+Urliste!$BI482,"")</f>
        <v/>
      </c>
      <c r="I485" s="35" t="str">
        <f>IF(OR(D485="m",D485="w"),Urliste!$H482+Urliste!$N482+Urliste!$T482+Urliste!$Z482+Urliste!$AF482+Urliste!$AL482+Urliste!$AR482+Urliste!$AX482+Urliste!$BD482+Urliste!$BJ482,"")</f>
        <v/>
      </c>
      <c r="J485" s="36" t="str">
        <f>IF(OR(D485="m",D485="w"),Urliste!$I482+Urliste!$O482+Urliste!$U482+Urliste!$AA482+Urliste!$AG482+Urliste!$AM482+Urliste!$AS482+Urliste!$AY482+Urliste!$BE482+Urliste!$BK482,"")</f>
        <v/>
      </c>
      <c r="K485" s="35"/>
      <c r="L485" s="40" t="str">
        <f>IF(E485="","",IF($D485="m",VLOOKUP(E485,'RW-&gt;SW'!$A$4:$G$44,2,TRUE),VLOOKUP(E485,'RW-&gt;SW'!$H$4:$N$44,2,TRUE)))</f>
        <v/>
      </c>
      <c r="M485" s="35" t="str">
        <f>IF(F485="","",IF($D485="m",VLOOKUP(F485,'RW-&gt;SW'!$A$4:$G$44,3,TRUE),VLOOKUP(F485,'RW-&gt;SW'!$H$4:$N$44,3,TRUE)))</f>
        <v/>
      </c>
      <c r="N485" s="35" t="str">
        <f>IF(G485="","",IF($D485="m",VLOOKUP(G485,'RW-&gt;SW'!$A$4:$G$44,4,TRUE),VLOOKUP(G485,'RW-&gt;SW'!$H$4:$N$44,4,TRUE)))</f>
        <v/>
      </c>
      <c r="O485" s="35" t="str">
        <f>IF(H485="","",IF($D485="m",VLOOKUP(H485,'RW-&gt;SW'!$A$4:$G$44,5,TRUE),VLOOKUP(H485,'RW-&gt;SW'!$H$4:$N$44,5,TRUE)))</f>
        <v/>
      </c>
      <c r="P485" s="35" t="str">
        <f>IF(I485="","",IF($D485="m",VLOOKUP(I485,'RW-&gt;SW'!$A$4:$G$44,6,TRUE),VLOOKUP(I485,'RW-&gt;SW'!$H$4:$N$44,6,TRUE)))</f>
        <v/>
      </c>
      <c r="Q485" s="36" t="str">
        <f>IF(J485="","",IF($D485="m",VLOOKUP(J485,'RW-&gt;SW'!$A$4:$G$44,7,TRUE),VLOOKUP(J485,'RW-&gt;SW'!$H$4:$N$44,7,TRUE)))</f>
        <v/>
      </c>
      <c r="R485" s="40" t="str">
        <f t="shared" si="17"/>
        <v/>
      </c>
      <c r="S485" s="36" t="str">
        <f>IF(R485="","",VLOOKUP($R485,'RW-&gt;SW'!$P$3:$Q$46,2,TRUE))</f>
        <v/>
      </c>
      <c r="T485" s="89" t="str">
        <f>IF(ISERROR('Berechnung TYP'!Q481)=TRUE,"",'Berechnung TYP'!Q481)</f>
        <v/>
      </c>
      <c r="U485" s="35" t="str">
        <f>IF(ISERROR('Berechnung TYP'!G481)=TRUE,"",'Berechnung TYP'!G481)</f>
        <v/>
      </c>
      <c r="V485" s="35" t="str">
        <f>IF(ISERROR('Berechnung TYP'!H481)=TRUE,"",'Berechnung TYP'!H481)</f>
        <v/>
      </c>
      <c r="W485" s="36" t="str">
        <f>IF(ISERROR('Berechnung TYP'!I481)=TRUE,"",'Berechnung TYP'!I481)</f>
        <v/>
      </c>
      <c r="X485" s="70"/>
    </row>
    <row r="486" spans="1:24" x14ac:dyDescent="0.25">
      <c r="A486" s="45">
        <v>478</v>
      </c>
      <c r="B486" s="40" t="str">
        <f>IF(Urliste!B483&lt;&gt;0,Urliste!B483,"")</f>
        <v/>
      </c>
      <c r="C486" s="45" t="str">
        <f t="shared" si="18"/>
        <v/>
      </c>
      <c r="D486" s="45" t="str">
        <f>IF(Urliste!C483&lt;&gt;0,Urliste!C483,"")</f>
        <v/>
      </c>
      <c r="E486" s="40" t="str">
        <f>IF(OR(D486="m",D486="w"),Urliste!$D483+Urliste!$J483+Urliste!$P483+Urliste!$V483+Urliste!$AB483+Urliste!$AH483+Urliste!$AN483+Urliste!$AT483+Urliste!$AZ483+Urliste!$BF483,"")</f>
        <v/>
      </c>
      <c r="F486" s="35" t="str">
        <f>IF(OR(D486="m",D486="w"),Urliste!$E483+Urliste!$K483+Urliste!$Q483+Urliste!$W483+Urliste!$AC483+Urliste!$AI483+Urliste!$AO483+Urliste!$AU483+Urliste!$BA483+Urliste!$BG483,"")</f>
        <v/>
      </c>
      <c r="G486" s="35" t="str">
        <f>IF(OR(D486="m",D486="w"),Urliste!$F483+Urliste!$L483+Urliste!$R483+Urliste!$X483+Urliste!$AD483+Urliste!$AJ483+Urliste!$AP483+Urliste!$AV483+Urliste!$BB483+Urliste!$BH483,"")</f>
        <v/>
      </c>
      <c r="H486" s="35" t="str">
        <f>IF(OR(D486="m",D486="w"),Urliste!$G483+Urliste!$M483+Urliste!$S483+Urliste!$Y483+Urliste!$AE483+Urliste!$AK483+Urliste!$AQ483+Urliste!$AW483+Urliste!$BC483+Urliste!$BI483,"")</f>
        <v/>
      </c>
      <c r="I486" s="35" t="str">
        <f>IF(OR(D486="m",D486="w"),Urliste!$H483+Urliste!$N483+Urliste!$T483+Urliste!$Z483+Urliste!$AF483+Urliste!$AL483+Urliste!$AR483+Urliste!$AX483+Urliste!$BD483+Urliste!$BJ483,"")</f>
        <v/>
      </c>
      <c r="J486" s="36" t="str">
        <f>IF(OR(D486="m",D486="w"),Urliste!$I483+Urliste!$O483+Urliste!$U483+Urliste!$AA483+Urliste!$AG483+Urliste!$AM483+Urliste!$AS483+Urliste!$AY483+Urliste!$BE483+Urliste!$BK483,"")</f>
        <v/>
      </c>
      <c r="K486" s="35"/>
      <c r="L486" s="40" t="str">
        <f>IF(E486="","",IF($D486="m",VLOOKUP(E486,'RW-&gt;SW'!$A$4:$G$44,2,TRUE),VLOOKUP(E486,'RW-&gt;SW'!$H$4:$N$44,2,TRUE)))</f>
        <v/>
      </c>
      <c r="M486" s="35" t="str">
        <f>IF(F486="","",IF($D486="m",VLOOKUP(F486,'RW-&gt;SW'!$A$4:$G$44,3,TRUE),VLOOKUP(F486,'RW-&gt;SW'!$H$4:$N$44,3,TRUE)))</f>
        <v/>
      </c>
      <c r="N486" s="35" t="str">
        <f>IF(G486="","",IF($D486="m",VLOOKUP(G486,'RW-&gt;SW'!$A$4:$G$44,4,TRUE),VLOOKUP(G486,'RW-&gt;SW'!$H$4:$N$44,4,TRUE)))</f>
        <v/>
      </c>
      <c r="O486" s="35" t="str">
        <f>IF(H486="","",IF($D486="m",VLOOKUP(H486,'RW-&gt;SW'!$A$4:$G$44,5,TRUE),VLOOKUP(H486,'RW-&gt;SW'!$H$4:$N$44,5,TRUE)))</f>
        <v/>
      </c>
      <c r="P486" s="35" t="str">
        <f>IF(I486="","",IF($D486="m",VLOOKUP(I486,'RW-&gt;SW'!$A$4:$G$44,6,TRUE),VLOOKUP(I486,'RW-&gt;SW'!$H$4:$N$44,6,TRUE)))</f>
        <v/>
      </c>
      <c r="Q486" s="36" t="str">
        <f>IF(J486="","",IF($D486="m",VLOOKUP(J486,'RW-&gt;SW'!$A$4:$G$44,7,TRUE),VLOOKUP(J486,'RW-&gt;SW'!$H$4:$N$44,7,TRUE)))</f>
        <v/>
      </c>
      <c r="R486" s="40" t="str">
        <f t="shared" si="17"/>
        <v/>
      </c>
      <c r="S486" s="36" t="str">
        <f>IF(R486="","",VLOOKUP($R486,'RW-&gt;SW'!$P$3:$Q$46,2,TRUE))</f>
        <v/>
      </c>
      <c r="T486" s="89" t="str">
        <f>IF(ISERROR('Berechnung TYP'!Q482)=TRUE,"",'Berechnung TYP'!Q482)</f>
        <v/>
      </c>
      <c r="U486" s="35" t="str">
        <f>IF(ISERROR('Berechnung TYP'!G482)=TRUE,"",'Berechnung TYP'!G482)</f>
        <v/>
      </c>
      <c r="V486" s="35" t="str">
        <f>IF(ISERROR('Berechnung TYP'!H482)=TRUE,"",'Berechnung TYP'!H482)</f>
        <v/>
      </c>
      <c r="W486" s="36" t="str">
        <f>IF(ISERROR('Berechnung TYP'!I482)=TRUE,"",'Berechnung TYP'!I482)</f>
        <v/>
      </c>
      <c r="X486" s="70"/>
    </row>
    <row r="487" spans="1:24" x14ac:dyDescent="0.25">
      <c r="A487" s="45">
        <v>479</v>
      </c>
      <c r="B487" s="40" t="str">
        <f>IF(Urliste!B484&lt;&gt;0,Urliste!B484,"")</f>
        <v/>
      </c>
      <c r="C487" s="45" t="str">
        <f t="shared" si="18"/>
        <v/>
      </c>
      <c r="D487" s="45" t="str">
        <f>IF(Urliste!C484&lt;&gt;0,Urliste!C484,"")</f>
        <v/>
      </c>
      <c r="E487" s="40" t="str">
        <f>IF(OR(D487="m",D487="w"),Urliste!$D484+Urliste!$J484+Urliste!$P484+Urliste!$V484+Urliste!$AB484+Urliste!$AH484+Urliste!$AN484+Urliste!$AT484+Urliste!$AZ484+Urliste!$BF484,"")</f>
        <v/>
      </c>
      <c r="F487" s="35" t="str">
        <f>IF(OR(D487="m",D487="w"),Urliste!$E484+Urliste!$K484+Urliste!$Q484+Urliste!$W484+Urliste!$AC484+Urliste!$AI484+Urliste!$AO484+Urliste!$AU484+Urliste!$BA484+Urliste!$BG484,"")</f>
        <v/>
      </c>
      <c r="G487" s="35" t="str">
        <f>IF(OR(D487="m",D487="w"),Urliste!$F484+Urliste!$L484+Urliste!$R484+Urliste!$X484+Urliste!$AD484+Urliste!$AJ484+Urliste!$AP484+Urliste!$AV484+Urliste!$BB484+Urliste!$BH484,"")</f>
        <v/>
      </c>
      <c r="H487" s="35" t="str">
        <f>IF(OR(D487="m",D487="w"),Urliste!$G484+Urliste!$M484+Urliste!$S484+Urliste!$Y484+Urliste!$AE484+Urliste!$AK484+Urliste!$AQ484+Urliste!$AW484+Urliste!$BC484+Urliste!$BI484,"")</f>
        <v/>
      </c>
      <c r="I487" s="35" t="str">
        <f>IF(OR(D487="m",D487="w"),Urliste!$H484+Urliste!$N484+Urliste!$T484+Urliste!$Z484+Urliste!$AF484+Urliste!$AL484+Urliste!$AR484+Urliste!$AX484+Urliste!$BD484+Urliste!$BJ484,"")</f>
        <v/>
      </c>
      <c r="J487" s="36" t="str">
        <f>IF(OR(D487="m",D487="w"),Urliste!$I484+Urliste!$O484+Urliste!$U484+Urliste!$AA484+Urliste!$AG484+Urliste!$AM484+Urliste!$AS484+Urliste!$AY484+Urliste!$BE484+Urliste!$BK484,"")</f>
        <v/>
      </c>
      <c r="K487" s="35"/>
      <c r="L487" s="40" t="str">
        <f>IF(E487="","",IF($D487="m",VLOOKUP(E487,'RW-&gt;SW'!$A$4:$G$44,2,TRUE),VLOOKUP(E487,'RW-&gt;SW'!$H$4:$N$44,2,TRUE)))</f>
        <v/>
      </c>
      <c r="M487" s="35" t="str">
        <f>IF(F487="","",IF($D487="m",VLOOKUP(F487,'RW-&gt;SW'!$A$4:$G$44,3,TRUE),VLOOKUP(F487,'RW-&gt;SW'!$H$4:$N$44,3,TRUE)))</f>
        <v/>
      </c>
      <c r="N487" s="35" t="str">
        <f>IF(G487="","",IF($D487="m",VLOOKUP(G487,'RW-&gt;SW'!$A$4:$G$44,4,TRUE),VLOOKUP(G487,'RW-&gt;SW'!$H$4:$N$44,4,TRUE)))</f>
        <v/>
      </c>
      <c r="O487" s="35" t="str">
        <f>IF(H487="","",IF($D487="m",VLOOKUP(H487,'RW-&gt;SW'!$A$4:$G$44,5,TRUE),VLOOKUP(H487,'RW-&gt;SW'!$H$4:$N$44,5,TRUE)))</f>
        <v/>
      </c>
      <c r="P487" s="35" t="str">
        <f>IF(I487="","",IF($D487="m",VLOOKUP(I487,'RW-&gt;SW'!$A$4:$G$44,6,TRUE),VLOOKUP(I487,'RW-&gt;SW'!$H$4:$N$44,6,TRUE)))</f>
        <v/>
      </c>
      <c r="Q487" s="36" t="str">
        <f>IF(J487="","",IF($D487="m",VLOOKUP(J487,'RW-&gt;SW'!$A$4:$G$44,7,TRUE),VLOOKUP(J487,'RW-&gt;SW'!$H$4:$N$44,7,TRUE)))</f>
        <v/>
      </c>
      <c r="R487" s="40" t="str">
        <f t="shared" si="17"/>
        <v/>
      </c>
      <c r="S487" s="36" t="str">
        <f>IF(R487="","",VLOOKUP($R487,'RW-&gt;SW'!$P$3:$Q$46,2,TRUE))</f>
        <v/>
      </c>
      <c r="T487" s="89" t="str">
        <f>IF(ISERROR('Berechnung TYP'!Q483)=TRUE,"",'Berechnung TYP'!Q483)</f>
        <v/>
      </c>
      <c r="U487" s="35" t="str">
        <f>IF(ISERROR('Berechnung TYP'!G483)=TRUE,"",'Berechnung TYP'!G483)</f>
        <v/>
      </c>
      <c r="V487" s="35" t="str">
        <f>IF(ISERROR('Berechnung TYP'!H483)=TRUE,"",'Berechnung TYP'!H483)</f>
        <v/>
      </c>
      <c r="W487" s="36" t="str">
        <f>IF(ISERROR('Berechnung TYP'!I483)=TRUE,"",'Berechnung TYP'!I483)</f>
        <v/>
      </c>
      <c r="X487" s="70"/>
    </row>
    <row r="488" spans="1:24" x14ac:dyDescent="0.25">
      <c r="A488" s="45">
        <v>480</v>
      </c>
      <c r="B488" s="40" t="str">
        <f>IF(Urliste!B485&lt;&gt;0,Urliste!B485,"")</f>
        <v/>
      </c>
      <c r="C488" s="45" t="str">
        <f t="shared" si="18"/>
        <v/>
      </c>
      <c r="D488" s="45" t="str">
        <f>IF(Urliste!C485&lt;&gt;0,Urliste!C485,"")</f>
        <v/>
      </c>
      <c r="E488" s="40" t="str">
        <f>IF(OR(D488="m",D488="w"),Urliste!$D485+Urliste!$J485+Urliste!$P485+Urliste!$V485+Urliste!$AB485+Urliste!$AH485+Urliste!$AN485+Urliste!$AT485+Urliste!$AZ485+Urliste!$BF485,"")</f>
        <v/>
      </c>
      <c r="F488" s="35" t="str">
        <f>IF(OR(D488="m",D488="w"),Urliste!$E485+Urliste!$K485+Urliste!$Q485+Urliste!$W485+Urliste!$AC485+Urliste!$AI485+Urliste!$AO485+Urliste!$AU485+Urliste!$BA485+Urliste!$BG485,"")</f>
        <v/>
      </c>
      <c r="G488" s="35" t="str">
        <f>IF(OR(D488="m",D488="w"),Urliste!$F485+Urliste!$L485+Urliste!$R485+Urliste!$X485+Urliste!$AD485+Urliste!$AJ485+Urliste!$AP485+Urliste!$AV485+Urliste!$BB485+Urliste!$BH485,"")</f>
        <v/>
      </c>
      <c r="H488" s="35" t="str">
        <f>IF(OR(D488="m",D488="w"),Urliste!$G485+Urliste!$M485+Urliste!$S485+Urliste!$Y485+Urliste!$AE485+Urliste!$AK485+Urliste!$AQ485+Urliste!$AW485+Urliste!$BC485+Urliste!$BI485,"")</f>
        <v/>
      </c>
      <c r="I488" s="35" t="str">
        <f>IF(OR(D488="m",D488="w"),Urliste!$H485+Urliste!$N485+Urliste!$T485+Urliste!$Z485+Urliste!$AF485+Urliste!$AL485+Urliste!$AR485+Urliste!$AX485+Urliste!$BD485+Urliste!$BJ485,"")</f>
        <v/>
      </c>
      <c r="J488" s="36" t="str">
        <f>IF(OR(D488="m",D488="w"),Urliste!$I485+Urliste!$O485+Urliste!$U485+Urliste!$AA485+Urliste!$AG485+Urliste!$AM485+Urliste!$AS485+Urliste!$AY485+Urliste!$BE485+Urliste!$BK485,"")</f>
        <v/>
      </c>
      <c r="K488" s="35"/>
      <c r="L488" s="40" t="str">
        <f>IF(E488="","",IF($D488="m",VLOOKUP(E488,'RW-&gt;SW'!$A$4:$G$44,2,TRUE),VLOOKUP(E488,'RW-&gt;SW'!$H$4:$N$44,2,TRUE)))</f>
        <v/>
      </c>
      <c r="M488" s="35" t="str">
        <f>IF(F488="","",IF($D488="m",VLOOKUP(F488,'RW-&gt;SW'!$A$4:$G$44,3,TRUE),VLOOKUP(F488,'RW-&gt;SW'!$H$4:$N$44,3,TRUE)))</f>
        <v/>
      </c>
      <c r="N488" s="35" t="str">
        <f>IF(G488="","",IF($D488="m",VLOOKUP(G488,'RW-&gt;SW'!$A$4:$G$44,4,TRUE),VLOOKUP(G488,'RW-&gt;SW'!$H$4:$N$44,4,TRUE)))</f>
        <v/>
      </c>
      <c r="O488" s="35" t="str">
        <f>IF(H488="","",IF($D488="m",VLOOKUP(H488,'RW-&gt;SW'!$A$4:$G$44,5,TRUE),VLOOKUP(H488,'RW-&gt;SW'!$H$4:$N$44,5,TRUE)))</f>
        <v/>
      </c>
      <c r="P488" s="35" t="str">
        <f>IF(I488="","",IF($D488="m",VLOOKUP(I488,'RW-&gt;SW'!$A$4:$G$44,6,TRUE),VLOOKUP(I488,'RW-&gt;SW'!$H$4:$N$44,6,TRUE)))</f>
        <v/>
      </c>
      <c r="Q488" s="36" t="str">
        <f>IF(J488="","",IF($D488="m",VLOOKUP(J488,'RW-&gt;SW'!$A$4:$G$44,7,TRUE),VLOOKUP(J488,'RW-&gt;SW'!$H$4:$N$44,7,TRUE)))</f>
        <v/>
      </c>
      <c r="R488" s="40" t="str">
        <f t="shared" si="17"/>
        <v/>
      </c>
      <c r="S488" s="36" t="str">
        <f>IF(R488="","",VLOOKUP($R488,'RW-&gt;SW'!$P$3:$Q$46,2,TRUE))</f>
        <v/>
      </c>
      <c r="T488" s="89" t="str">
        <f>IF(ISERROR('Berechnung TYP'!Q484)=TRUE,"",'Berechnung TYP'!Q484)</f>
        <v/>
      </c>
      <c r="U488" s="35" t="str">
        <f>IF(ISERROR('Berechnung TYP'!G484)=TRUE,"",'Berechnung TYP'!G484)</f>
        <v/>
      </c>
      <c r="V488" s="35" t="str">
        <f>IF(ISERROR('Berechnung TYP'!H484)=TRUE,"",'Berechnung TYP'!H484)</f>
        <v/>
      </c>
      <c r="W488" s="36" t="str">
        <f>IF(ISERROR('Berechnung TYP'!I484)=TRUE,"",'Berechnung TYP'!I484)</f>
        <v/>
      </c>
      <c r="X488" s="70"/>
    </row>
    <row r="489" spans="1:24" x14ac:dyDescent="0.25">
      <c r="A489" s="45">
        <v>481</v>
      </c>
      <c r="B489" s="40" t="str">
        <f>IF(Urliste!B486&lt;&gt;0,Urliste!B486,"")</f>
        <v/>
      </c>
      <c r="C489" s="45" t="str">
        <f t="shared" si="18"/>
        <v/>
      </c>
      <c r="D489" s="45" t="str">
        <f>IF(Urliste!C486&lt;&gt;0,Urliste!C486,"")</f>
        <v/>
      </c>
      <c r="E489" s="40" t="str">
        <f>IF(OR(D489="m",D489="w"),Urliste!$D486+Urliste!$J486+Urliste!$P486+Urliste!$V486+Urliste!$AB486+Urliste!$AH486+Urliste!$AN486+Urliste!$AT486+Urliste!$AZ486+Urliste!$BF486,"")</f>
        <v/>
      </c>
      <c r="F489" s="35" t="str">
        <f>IF(OR(D489="m",D489="w"),Urliste!$E486+Urliste!$K486+Urliste!$Q486+Urliste!$W486+Urliste!$AC486+Urliste!$AI486+Urliste!$AO486+Urliste!$AU486+Urliste!$BA486+Urliste!$BG486,"")</f>
        <v/>
      </c>
      <c r="G489" s="35" t="str">
        <f>IF(OR(D489="m",D489="w"),Urliste!$F486+Urliste!$L486+Urliste!$R486+Urliste!$X486+Urliste!$AD486+Urliste!$AJ486+Urliste!$AP486+Urliste!$AV486+Urliste!$BB486+Urliste!$BH486,"")</f>
        <v/>
      </c>
      <c r="H489" s="35" t="str">
        <f>IF(OR(D489="m",D489="w"),Urliste!$G486+Urliste!$M486+Urliste!$S486+Urliste!$Y486+Urliste!$AE486+Urliste!$AK486+Urliste!$AQ486+Urliste!$AW486+Urliste!$BC486+Urliste!$BI486,"")</f>
        <v/>
      </c>
      <c r="I489" s="35" t="str">
        <f>IF(OR(D489="m",D489="w"),Urliste!$H486+Urliste!$N486+Urliste!$T486+Urliste!$Z486+Urliste!$AF486+Urliste!$AL486+Urliste!$AR486+Urliste!$AX486+Urliste!$BD486+Urliste!$BJ486,"")</f>
        <v/>
      </c>
      <c r="J489" s="36" t="str">
        <f>IF(OR(D489="m",D489="w"),Urliste!$I486+Urliste!$O486+Urliste!$U486+Urliste!$AA486+Urliste!$AG486+Urliste!$AM486+Urliste!$AS486+Urliste!$AY486+Urliste!$BE486+Urliste!$BK486,"")</f>
        <v/>
      </c>
      <c r="K489" s="35"/>
      <c r="L489" s="40" t="str">
        <f>IF(E489="","",IF($D489="m",VLOOKUP(E489,'RW-&gt;SW'!$A$4:$G$44,2,TRUE),VLOOKUP(E489,'RW-&gt;SW'!$H$4:$N$44,2,TRUE)))</f>
        <v/>
      </c>
      <c r="M489" s="35" t="str">
        <f>IF(F489="","",IF($D489="m",VLOOKUP(F489,'RW-&gt;SW'!$A$4:$G$44,3,TRUE),VLOOKUP(F489,'RW-&gt;SW'!$H$4:$N$44,3,TRUE)))</f>
        <v/>
      </c>
      <c r="N489" s="35" t="str">
        <f>IF(G489="","",IF($D489="m",VLOOKUP(G489,'RW-&gt;SW'!$A$4:$G$44,4,TRUE),VLOOKUP(G489,'RW-&gt;SW'!$H$4:$N$44,4,TRUE)))</f>
        <v/>
      </c>
      <c r="O489" s="35" t="str">
        <f>IF(H489="","",IF($D489="m",VLOOKUP(H489,'RW-&gt;SW'!$A$4:$G$44,5,TRUE),VLOOKUP(H489,'RW-&gt;SW'!$H$4:$N$44,5,TRUE)))</f>
        <v/>
      </c>
      <c r="P489" s="35" t="str">
        <f>IF(I489="","",IF($D489="m",VLOOKUP(I489,'RW-&gt;SW'!$A$4:$G$44,6,TRUE),VLOOKUP(I489,'RW-&gt;SW'!$H$4:$N$44,6,TRUE)))</f>
        <v/>
      </c>
      <c r="Q489" s="36" t="str">
        <f>IF(J489="","",IF($D489="m",VLOOKUP(J489,'RW-&gt;SW'!$A$4:$G$44,7,TRUE),VLOOKUP(J489,'RW-&gt;SW'!$H$4:$N$44,7,TRUE)))</f>
        <v/>
      </c>
      <c r="R489" s="40" t="str">
        <f t="shared" si="17"/>
        <v/>
      </c>
      <c r="S489" s="36" t="str">
        <f>IF(R489="","",VLOOKUP($R489,'RW-&gt;SW'!$P$3:$Q$46,2,TRUE))</f>
        <v/>
      </c>
      <c r="T489" s="89" t="str">
        <f>IF(ISERROR('Berechnung TYP'!Q485)=TRUE,"",'Berechnung TYP'!Q485)</f>
        <v/>
      </c>
      <c r="U489" s="35" t="str">
        <f>IF(ISERROR('Berechnung TYP'!G485)=TRUE,"",'Berechnung TYP'!G485)</f>
        <v/>
      </c>
      <c r="V489" s="35" t="str">
        <f>IF(ISERROR('Berechnung TYP'!H485)=TRUE,"",'Berechnung TYP'!H485)</f>
        <v/>
      </c>
      <c r="W489" s="36" t="str">
        <f>IF(ISERROR('Berechnung TYP'!I485)=TRUE,"",'Berechnung TYP'!I485)</f>
        <v/>
      </c>
      <c r="X489" s="70"/>
    </row>
    <row r="490" spans="1:24" x14ac:dyDescent="0.25">
      <c r="A490" s="45">
        <v>482</v>
      </c>
      <c r="B490" s="40" t="str">
        <f>IF(Urliste!B487&lt;&gt;0,Urliste!B487,"")</f>
        <v/>
      </c>
      <c r="C490" s="45" t="str">
        <f t="shared" si="18"/>
        <v/>
      </c>
      <c r="D490" s="45" t="str">
        <f>IF(Urliste!C487&lt;&gt;0,Urliste!C487,"")</f>
        <v/>
      </c>
      <c r="E490" s="40" t="str">
        <f>IF(OR(D490="m",D490="w"),Urliste!$D487+Urliste!$J487+Urliste!$P487+Urliste!$V487+Urliste!$AB487+Urliste!$AH487+Urliste!$AN487+Urliste!$AT487+Urliste!$AZ487+Urliste!$BF487,"")</f>
        <v/>
      </c>
      <c r="F490" s="35" t="str">
        <f>IF(OR(D490="m",D490="w"),Urliste!$E487+Urliste!$K487+Urliste!$Q487+Urliste!$W487+Urliste!$AC487+Urliste!$AI487+Urliste!$AO487+Urliste!$AU487+Urliste!$BA487+Urliste!$BG487,"")</f>
        <v/>
      </c>
      <c r="G490" s="35" t="str">
        <f>IF(OR(D490="m",D490="w"),Urliste!$F487+Urliste!$L487+Urliste!$R487+Urliste!$X487+Urliste!$AD487+Urliste!$AJ487+Urliste!$AP487+Urliste!$AV487+Urliste!$BB487+Urliste!$BH487,"")</f>
        <v/>
      </c>
      <c r="H490" s="35" t="str">
        <f>IF(OR(D490="m",D490="w"),Urliste!$G487+Urliste!$M487+Urliste!$S487+Urliste!$Y487+Urliste!$AE487+Urliste!$AK487+Urliste!$AQ487+Urliste!$AW487+Urliste!$BC487+Urliste!$BI487,"")</f>
        <v/>
      </c>
      <c r="I490" s="35" t="str">
        <f>IF(OR(D490="m",D490="w"),Urliste!$H487+Urliste!$N487+Urliste!$T487+Urliste!$Z487+Urliste!$AF487+Urliste!$AL487+Urliste!$AR487+Urliste!$AX487+Urliste!$BD487+Urliste!$BJ487,"")</f>
        <v/>
      </c>
      <c r="J490" s="36" t="str">
        <f>IF(OR(D490="m",D490="w"),Urliste!$I487+Urliste!$O487+Urliste!$U487+Urliste!$AA487+Urliste!$AG487+Urliste!$AM487+Urliste!$AS487+Urliste!$AY487+Urliste!$BE487+Urliste!$BK487,"")</f>
        <v/>
      </c>
      <c r="K490" s="35"/>
      <c r="L490" s="40" t="str">
        <f>IF(E490="","",IF($D490="m",VLOOKUP(E490,'RW-&gt;SW'!$A$4:$G$44,2,TRUE),VLOOKUP(E490,'RW-&gt;SW'!$H$4:$N$44,2,TRUE)))</f>
        <v/>
      </c>
      <c r="M490" s="35" t="str">
        <f>IF(F490="","",IF($D490="m",VLOOKUP(F490,'RW-&gt;SW'!$A$4:$G$44,3,TRUE),VLOOKUP(F490,'RW-&gt;SW'!$H$4:$N$44,3,TRUE)))</f>
        <v/>
      </c>
      <c r="N490" s="35" t="str">
        <f>IF(G490="","",IF($D490="m",VLOOKUP(G490,'RW-&gt;SW'!$A$4:$G$44,4,TRUE),VLOOKUP(G490,'RW-&gt;SW'!$H$4:$N$44,4,TRUE)))</f>
        <v/>
      </c>
      <c r="O490" s="35" t="str">
        <f>IF(H490="","",IF($D490="m",VLOOKUP(H490,'RW-&gt;SW'!$A$4:$G$44,5,TRUE),VLOOKUP(H490,'RW-&gt;SW'!$H$4:$N$44,5,TRUE)))</f>
        <v/>
      </c>
      <c r="P490" s="35" t="str">
        <f>IF(I490="","",IF($D490="m",VLOOKUP(I490,'RW-&gt;SW'!$A$4:$G$44,6,TRUE),VLOOKUP(I490,'RW-&gt;SW'!$H$4:$N$44,6,TRUE)))</f>
        <v/>
      </c>
      <c r="Q490" s="36" t="str">
        <f>IF(J490="","",IF($D490="m",VLOOKUP(J490,'RW-&gt;SW'!$A$4:$G$44,7,TRUE),VLOOKUP(J490,'RW-&gt;SW'!$H$4:$N$44,7,TRUE)))</f>
        <v/>
      </c>
      <c r="R490" s="40" t="str">
        <f t="shared" si="17"/>
        <v/>
      </c>
      <c r="S490" s="36" t="str">
        <f>IF(R490="","",VLOOKUP($R490,'RW-&gt;SW'!$P$3:$Q$46,2,TRUE))</f>
        <v/>
      </c>
      <c r="T490" s="89" t="str">
        <f>IF(ISERROR('Berechnung TYP'!Q486)=TRUE,"",'Berechnung TYP'!Q486)</f>
        <v/>
      </c>
      <c r="U490" s="35" t="str">
        <f>IF(ISERROR('Berechnung TYP'!G486)=TRUE,"",'Berechnung TYP'!G486)</f>
        <v/>
      </c>
      <c r="V490" s="35" t="str">
        <f>IF(ISERROR('Berechnung TYP'!H486)=TRUE,"",'Berechnung TYP'!H486)</f>
        <v/>
      </c>
      <c r="W490" s="36" t="str">
        <f>IF(ISERROR('Berechnung TYP'!I486)=TRUE,"",'Berechnung TYP'!I486)</f>
        <v/>
      </c>
      <c r="X490" s="70"/>
    </row>
    <row r="491" spans="1:24" x14ac:dyDescent="0.25">
      <c r="A491" s="45">
        <v>483</v>
      </c>
      <c r="B491" s="40" t="str">
        <f>IF(Urliste!B488&lt;&gt;0,Urliste!B488,"")</f>
        <v/>
      </c>
      <c r="C491" s="45" t="str">
        <f t="shared" si="18"/>
        <v/>
      </c>
      <c r="D491" s="45" t="str">
        <f>IF(Urliste!C488&lt;&gt;0,Urliste!C488,"")</f>
        <v/>
      </c>
      <c r="E491" s="40" t="str">
        <f>IF(OR(D491="m",D491="w"),Urliste!$D488+Urliste!$J488+Urliste!$P488+Urliste!$V488+Urliste!$AB488+Urliste!$AH488+Urliste!$AN488+Urliste!$AT488+Urliste!$AZ488+Urliste!$BF488,"")</f>
        <v/>
      </c>
      <c r="F491" s="35" t="str">
        <f>IF(OR(D491="m",D491="w"),Urliste!$E488+Urliste!$K488+Urliste!$Q488+Urliste!$W488+Urliste!$AC488+Urliste!$AI488+Urliste!$AO488+Urliste!$AU488+Urliste!$BA488+Urliste!$BG488,"")</f>
        <v/>
      </c>
      <c r="G491" s="35" t="str">
        <f>IF(OR(D491="m",D491="w"),Urliste!$F488+Urliste!$L488+Urliste!$R488+Urliste!$X488+Urliste!$AD488+Urliste!$AJ488+Urliste!$AP488+Urliste!$AV488+Urliste!$BB488+Urliste!$BH488,"")</f>
        <v/>
      </c>
      <c r="H491" s="35" t="str">
        <f>IF(OR(D491="m",D491="w"),Urliste!$G488+Urliste!$M488+Urliste!$S488+Urliste!$Y488+Urliste!$AE488+Urliste!$AK488+Urliste!$AQ488+Urliste!$AW488+Urliste!$BC488+Urliste!$BI488,"")</f>
        <v/>
      </c>
      <c r="I491" s="35" t="str">
        <f>IF(OR(D491="m",D491="w"),Urliste!$H488+Urliste!$N488+Urliste!$T488+Urliste!$Z488+Urliste!$AF488+Urliste!$AL488+Urliste!$AR488+Urliste!$AX488+Urliste!$BD488+Urliste!$BJ488,"")</f>
        <v/>
      </c>
      <c r="J491" s="36" t="str">
        <f>IF(OR(D491="m",D491="w"),Urliste!$I488+Urliste!$O488+Urliste!$U488+Urliste!$AA488+Urliste!$AG488+Urliste!$AM488+Urliste!$AS488+Urliste!$AY488+Urliste!$BE488+Urliste!$BK488,"")</f>
        <v/>
      </c>
      <c r="K491" s="35"/>
      <c r="L491" s="40" t="str">
        <f>IF(E491="","",IF($D491="m",VLOOKUP(E491,'RW-&gt;SW'!$A$4:$G$44,2,TRUE),VLOOKUP(E491,'RW-&gt;SW'!$H$4:$N$44,2,TRUE)))</f>
        <v/>
      </c>
      <c r="M491" s="35" t="str">
        <f>IF(F491="","",IF($D491="m",VLOOKUP(F491,'RW-&gt;SW'!$A$4:$G$44,3,TRUE),VLOOKUP(F491,'RW-&gt;SW'!$H$4:$N$44,3,TRUE)))</f>
        <v/>
      </c>
      <c r="N491" s="35" t="str">
        <f>IF(G491="","",IF($D491="m",VLOOKUP(G491,'RW-&gt;SW'!$A$4:$G$44,4,TRUE),VLOOKUP(G491,'RW-&gt;SW'!$H$4:$N$44,4,TRUE)))</f>
        <v/>
      </c>
      <c r="O491" s="35" t="str">
        <f>IF(H491="","",IF($D491="m",VLOOKUP(H491,'RW-&gt;SW'!$A$4:$G$44,5,TRUE),VLOOKUP(H491,'RW-&gt;SW'!$H$4:$N$44,5,TRUE)))</f>
        <v/>
      </c>
      <c r="P491" s="35" t="str">
        <f>IF(I491="","",IF($D491="m",VLOOKUP(I491,'RW-&gt;SW'!$A$4:$G$44,6,TRUE),VLOOKUP(I491,'RW-&gt;SW'!$H$4:$N$44,6,TRUE)))</f>
        <v/>
      </c>
      <c r="Q491" s="36" t="str">
        <f>IF(J491="","",IF($D491="m",VLOOKUP(J491,'RW-&gt;SW'!$A$4:$G$44,7,TRUE),VLOOKUP(J491,'RW-&gt;SW'!$H$4:$N$44,7,TRUE)))</f>
        <v/>
      </c>
      <c r="R491" s="40" t="str">
        <f t="shared" si="17"/>
        <v/>
      </c>
      <c r="S491" s="36" t="str">
        <f>IF(R491="","",VLOOKUP($R491,'RW-&gt;SW'!$P$3:$Q$46,2,TRUE))</f>
        <v/>
      </c>
      <c r="T491" s="89" t="str">
        <f>IF(ISERROR('Berechnung TYP'!Q487)=TRUE,"",'Berechnung TYP'!Q487)</f>
        <v/>
      </c>
      <c r="U491" s="35" t="str">
        <f>IF(ISERROR('Berechnung TYP'!G487)=TRUE,"",'Berechnung TYP'!G487)</f>
        <v/>
      </c>
      <c r="V491" s="35" t="str">
        <f>IF(ISERROR('Berechnung TYP'!H487)=TRUE,"",'Berechnung TYP'!H487)</f>
        <v/>
      </c>
      <c r="W491" s="36" t="str">
        <f>IF(ISERROR('Berechnung TYP'!I487)=TRUE,"",'Berechnung TYP'!I487)</f>
        <v/>
      </c>
      <c r="X491" s="70"/>
    </row>
    <row r="492" spans="1:24" x14ac:dyDescent="0.25">
      <c r="A492" s="45">
        <v>484</v>
      </c>
      <c r="B492" s="40" t="str">
        <f>IF(Urliste!B489&lt;&gt;0,Urliste!B489,"")</f>
        <v/>
      </c>
      <c r="C492" s="45" t="str">
        <f t="shared" si="18"/>
        <v/>
      </c>
      <c r="D492" s="45" t="str">
        <f>IF(Urliste!C489&lt;&gt;0,Urliste!C489,"")</f>
        <v/>
      </c>
      <c r="E492" s="40" t="str">
        <f>IF(OR(D492="m",D492="w"),Urliste!$D489+Urliste!$J489+Urliste!$P489+Urliste!$V489+Urliste!$AB489+Urliste!$AH489+Urliste!$AN489+Urliste!$AT489+Urliste!$AZ489+Urliste!$BF489,"")</f>
        <v/>
      </c>
      <c r="F492" s="35" t="str">
        <f>IF(OR(D492="m",D492="w"),Urliste!$E489+Urliste!$K489+Urliste!$Q489+Urliste!$W489+Urliste!$AC489+Urliste!$AI489+Urliste!$AO489+Urliste!$AU489+Urliste!$BA489+Urliste!$BG489,"")</f>
        <v/>
      </c>
      <c r="G492" s="35" t="str">
        <f>IF(OR(D492="m",D492="w"),Urliste!$F489+Urliste!$L489+Urliste!$R489+Urliste!$X489+Urliste!$AD489+Urliste!$AJ489+Urliste!$AP489+Urliste!$AV489+Urliste!$BB489+Urliste!$BH489,"")</f>
        <v/>
      </c>
      <c r="H492" s="35" t="str">
        <f>IF(OR(D492="m",D492="w"),Urliste!$G489+Urliste!$M489+Urliste!$S489+Urliste!$Y489+Urliste!$AE489+Urliste!$AK489+Urliste!$AQ489+Urliste!$AW489+Urliste!$BC489+Urliste!$BI489,"")</f>
        <v/>
      </c>
      <c r="I492" s="35" t="str">
        <f>IF(OR(D492="m",D492="w"),Urliste!$H489+Urliste!$N489+Urliste!$T489+Urliste!$Z489+Urliste!$AF489+Urliste!$AL489+Urliste!$AR489+Urliste!$AX489+Urliste!$BD489+Urliste!$BJ489,"")</f>
        <v/>
      </c>
      <c r="J492" s="36" t="str">
        <f>IF(OR(D492="m",D492="w"),Urliste!$I489+Urliste!$O489+Urliste!$U489+Urliste!$AA489+Urliste!$AG489+Urliste!$AM489+Urliste!$AS489+Urliste!$AY489+Urliste!$BE489+Urliste!$BK489,"")</f>
        <v/>
      </c>
      <c r="K492" s="35"/>
      <c r="L492" s="40" t="str">
        <f>IF(E492="","",IF($D492="m",VLOOKUP(E492,'RW-&gt;SW'!$A$4:$G$44,2,TRUE),VLOOKUP(E492,'RW-&gt;SW'!$H$4:$N$44,2,TRUE)))</f>
        <v/>
      </c>
      <c r="M492" s="35" t="str">
        <f>IF(F492="","",IF($D492="m",VLOOKUP(F492,'RW-&gt;SW'!$A$4:$G$44,3,TRUE),VLOOKUP(F492,'RW-&gt;SW'!$H$4:$N$44,3,TRUE)))</f>
        <v/>
      </c>
      <c r="N492" s="35" t="str">
        <f>IF(G492="","",IF($D492="m",VLOOKUP(G492,'RW-&gt;SW'!$A$4:$G$44,4,TRUE),VLOOKUP(G492,'RW-&gt;SW'!$H$4:$N$44,4,TRUE)))</f>
        <v/>
      </c>
      <c r="O492" s="35" t="str">
        <f>IF(H492="","",IF($D492="m",VLOOKUP(H492,'RW-&gt;SW'!$A$4:$G$44,5,TRUE),VLOOKUP(H492,'RW-&gt;SW'!$H$4:$N$44,5,TRUE)))</f>
        <v/>
      </c>
      <c r="P492" s="35" t="str">
        <f>IF(I492="","",IF($D492="m",VLOOKUP(I492,'RW-&gt;SW'!$A$4:$G$44,6,TRUE),VLOOKUP(I492,'RW-&gt;SW'!$H$4:$N$44,6,TRUE)))</f>
        <v/>
      </c>
      <c r="Q492" s="36" t="str">
        <f>IF(J492="","",IF($D492="m",VLOOKUP(J492,'RW-&gt;SW'!$A$4:$G$44,7,TRUE),VLOOKUP(J492,'RW-&gt;SW'!$H$4:$N$44,7,TRUE)))</f>
        <v/>
      </c>
      <c r="R492" s="40" t="str">
        <f t="shared" si="17"/>
        <v/>
      </c>
      <c r="S492" s="36" t="str">
        <f>IF(R492="","",VLOOKUP($R492,'RW-&gt;SW'!$P$3:$Q$46,2,TRUE))</f>
        <v/>
      </c>
      <c r="T492" s="89" t="str">
        <f>IF(ISERROR('Berechnung TYP'!Q488)=TRUE,"",'Berechnung TYP'!Q488)</f>
        <v/>
      </c>
      <c r="U492" s="35" t="str">
        <f>IF(ISERROR('Berechnung TYP'!G488)=TRUE,"",'Berechnung TYP'!G488)</f>
        <v/>
      </c>
      <c r="V492" s="35" t="str">
        <f>IF(ISERROR('Berechnung TYP'!H488)=TRUE,"",'Berechnung TYP'!H488)</f>
        <v/>
      </c>
      <c r="W492" s="36" t="str">
        <f>IF(ISERROR('Berechnung TYP'!I488)=TRUE,"",'Berechnung TYP'!I488)</f>
        <v/>
      </c>
      <c r="X492" s="70"/>
    </row>
    <row r="493" spans="1:24" x14ac:dyDescent="0.25">
      <c r="A493" s="45">
        <v>485</v>
      </c>
      <c r="B493" s="40" t="str">
        <f>IF(Urliste!B490&lt;&gt;0,Urliste!B490,"")</f>
        <v/>
      </c>
      <c r="C493" s="45" t="str">
        <f t="shared" si="18"/>
        <v/>
      </c>
      <c r="D493" s="45" t="str">
        <f>IF(Urliste!C490&lt;&gt;0,Urliste!C490,"")</f>
        <v/>
      </c>
      <c r="E493" s="40" t="str">
        <f>IF(OR(D493="m",D493="w"),Urliste!$D490+Urliste!$J490+Urliste!$P490+Urliste!$V490+Urliste!$AB490+Urliste!$AH490+Urliste!$AN490+Urliste!$AT490+Urliste!$AZ490+Urliste!$BF490,"")</f>
        <v/>
      </c>
      <c r="F493" s="35" t="str">
        <f>IF(OR(D493="m",D493="w"),Urliste!$E490+Urliste!$K490+Urliste!$Q490+Urliste!$W490+Urliste!$AC490+Urliste!$AI490+Urliste!$AO490+Urliste!$AU490+Urliste!$BA490+Urliste!$BG490,"")</f>
        <v/>
      </c>
      <c r="G493" s="35" t="str">
        <f>IF(OR(D493="m",D493="w"),Urliste!$F490+Urliste!$L490+Urliste!$R490+Urliste!$X490+Urliste!$AD490+Urliste!$AJ490+Urliste!$AP490+Urliste!$AV490+Urliste!$BB490+Urliste!$BH490,"")</f>
        <v/>
      </c>
      <c r="H493" s="35" t="str">
        <f>IF(OR(D493="m",D493="w"),Urliste!$G490+Urliste!$M490+Urliste!$S490+Urliste!$Y490+Urliste!$AE490+Urliste!$AK490+Urliste!$AQ490+Urliste!$AW490+Urliste!$BC490+Urliste!$BI490,"")</f>
        <v/>
      </c>
      <c r="I493" s="35" t="str">
        <f>IF(OR(D493="m",D493="w"),Urliste!$H490+Urliste!$N490+Urliste!$T490+Urliste!$Z490+Urliste!$AF490+Urliste!$AL490+Urliste!$AR490+Urliste!$AX490+Urliste!$BD490+Urliste!$BJ490,"")</f>
        <v/>
      </c>
      <c r="J493" s="36" t="str">
        <f>IF(OR(D493="m",D493="w"),Urliste!$I490+Urliste!$O490+Urliste!$U490+Urliste!$AA490+Urliste!$AG490+Urliste!$AM490+Urliste!$AS490+Urliste!$AY490+Urliste!$BE490+Urliste!$BK490,"")</f>
        <v/>
      </c>
      <c r="K493" s="35"/>
      <c r="L493" s="40" t="str">
        <f>IF(E493="","",IF($D493="m",VLOOKUP(E493,'RW-&gt;SW'!$A$4:$G$44,2,TRUE),VLOOKUP(E493,'RW-&gt;SW'!$H$4:$N$44,2,TRUE)))</f>
        <v/>
      </c>
      <c r="M493" s="35" t="str">
        <f>IF(F493="","",IF($D493="m",VLOOKUP(F493,'RW-&gt;SW'!$A$4:$G$44,3,TRUE),VLOOKUP(F493,'RW-&gt;SW'!$H$4:$N$44,3,TRUE)))</f>
        <v/>
      </c>
      <c r="N493" s="35" t="str">
        <f>IF(G493="","",IF($D493="m",VLOOKUP(G493,'RW-&gt;SW'!$A$4:$G$44,4,TRUE),VLOOKUP(G493,'RW-&gt;SW'!$H$4:$N$44,4,TRUE)))</f>
        <v/>
      </c>
      <c r="O493" s="35" t="str">
        <f>IF(H493="","",IF($D493="m",VLOOKUP(H493,'RW-&gt;SW'!$A$4:$G$44,5,TRUE),VLOOKUP(H493,'RW-&gt;SW'!$H$4:$N$44,5,TRUE)))</f>
        <v/>
      </c>
      <c r="P493" s="35" t="str">
        <f>IF(I493="","",IF($D493="m",VLOOKUP(I493,'RW-&gt;SW'!$A$4:$G$44,6,TRUE),VLOOKUP(I493,'RW-&gt;SW'!$H$4:$N$44,6,TRUE)))</f>
        <v/>
      </c>
      <c r="Q493" s="36" t="str">
        <f>IF(J493="","",IF($D493="m",VLOOKUP(J493,'RW-&gt;SW'!$A$4:$G$44,7,TRUE),VLOOKUP(J493,'RW-&gt;SW'!$H$4:$N$44,7,TRUE)))</f>
        <v/>
      </c>
      <c r="R493" s="40" t="str">
        <f t="shared" si="17"/>
        <v/>
      </c>
      <c r="S493" s="36" t="str">
        <f>IF(R493="","",VLOOKUP($R493,'RW-&gt;SW'!$P$3:$Q$46,2,TRUE))</f>
        <v/>
      </c>
      <c r="T493" s="89" t="str">
        <f>IF(ISERROR('Berechnung TYP'!Q489)=TRUE,"",'Berechnung TYP'!Q489)</f>
        <v/>
      </c>
      <c r="U493" s="35" t="str">
        <f>IF(ISERROR('Berechnung TYP'!G489)=TRUE,"",'Berechnung TYP'!G489)</f>
        <v/>
      </c>
      <c r="V493" s="35" t="str">
        <f>IF(ISERROR('Berechnung TYP'!H489)=TRUE,"",'Berechnung TYP'!H489)</f>
        <v/>
      </c>
      <c r="W493" s="36" t="str">
        <f>IF(ISERROR('Berechnung TYP'!I489)=TRUE,"",'Berechnung TYP'!I489)</f>
        <v/>
      </c>
      <c r="X493" s="70"/>
    </row>
    <row r="494" spans="1:24" x14ac:dyDescent="0.25">
      <c r="A494" s="45">
        <v>486</v>
      </c>
      <c r="B494" s="40" t="str">
        <f>IF(Urliste!B491&lt;&gt;0,Urliste!B491,"")</f>
        <v/>
      </c>
      <c r="C494" s="45" t="str">
        <f t="shared" si="18"/>
        <v/>
      </c>
      <c r="D494" s="45" t="str">
        <f>IF(Urliste!C491&lt;&gt;0,Urliste!C491,"")</f>
        <v/>
      </c>
      <c r="E494" s="40" t="str">
        <f>IF(OR(D494="m",D494="w"),Urliste!$D491+Urliste!$J491+Urliste!$P491+Urliste!$V491+Urliste!$AB491+Urliste!$AH491+Urliste!$AN491+Urliste!$AT491+Urliste!$AZ491+Urliste!$BF491,"")</f>
        <v/>
      </c>
      <c r="F494" s="35" t="str">
        <f>IF(OR(D494="m",D494="w"),Urliste!$E491+Urliste!$K491+Urliste!$Q491+Urliste!$W491+Urliste!$AC491+Urliste!$AI491+Urliste!$AO491+Urliste!$AU491+Urliste!$BA491+Urliste!$BG491,"")</f>
        <v/>
      </c>
      <c r="G494" s="35" t="str">
        <f>IF(OR(D494="m",D494="w"),Urliste!$F491+Urliste!$L491+Urliste!$R491+Urliste!$X491+Urliste!$AD491+Urliste!$AJ491+Urliste!$AP491+Urliste!$AV491+Urliste!$BB491+Urliste!$BH491,"")</f>
        <v/>
      </c>
      <c r="H494" s="35" t="str">
        <f>IF(OR(D494="m",D494="w"),Urliste!$G491+Urliste!$M491+Urliste!$S491+Urliste!$Y491+Urliste!$AE491+Urliste!$AK491+Urliste!$AQ491+Urliste!$AW491+Urliste!$BC491+Urliste!$BI491,"")</f>
        <v/>
      </c>
      <c r="I494" s="35" t="str">
        <f>IF(OR(D494="m",D494="w"),Urliste!$H491+Urliste!$N491+Urliste!$T491+Urliste!$Z491+Urliste!$AF491+Urliste!$AL491+Urliste!$AR491+Urliste!$AX491+Urliste!$BD491+Urliste!$BJ491,"")</f>
        <v/>
      </c>
      <c r="J494" s="36" t="str">
        <f>IF(OR(D494="m",D494="w"),Urliste!$I491+Urliste!$O491+Urliste!$U491+Urliste!$AA491+Urliste!$AG491+Urliste!$AM491+Urliste!$AS491+Urliste!$AY491+Urliste!$BE491+Urliste!$BK491,"")</f>
        <v/>
      </c>
      <c r="K494" s="35"/>
      <c r="L494" s="40" t="str">
        <f>IF(E494="","",IF($D494="m",VLOOKUP(E494,'RW-&gt;SW'!$A$4:$G$44,2,TRUE),VLOOKUP(E494,'RW-&gt;SW'!$H$4:$N$44,2,TRUE)))</f>
        <v/>
      </c>
      <c r="M494" s="35" t="str">
        <f>IF(F494="","",IF($D494="m",VLOOKUP(F494,'RW-&gt;SW'!$A$4:$G$44,3,TRUE),VLOOKUP(F494,'RW-&gt;SW'!$H$4:$N$44,3,TRUE)))</f>
        <v/>
      </c>
      <c r="N494" s="35" t="str">
        <f>IF(G494="","",IF($D494="m",VLOOKUP(G494,'RW-&gt;SW'!$A$4:$G$44,4,TRUE),VLOOKUP(G494,'RW-&gt;SW'!$H$4:$N$44,4,TRUE)))</f>
        <v/>
      </c>
      <c r="O494" s="35" t="str">
        <f>IF(H494="","",IF($D494="m",VLOOKUP(H494,'RW-&gt;SW'!$A$4:$G$44,5,TRUE),VLOOKUP(H494,'RW-&gt;SW'!$H$4:$N$44,5,TRUE)))</f>
        <v/>
      </c>
      <c r="P494" s="35" t="str">
        <f>IF(I494="","",IF($D494="m",VLOOKUP(I494,'RW-&gt;SW'!$A$4:$G$44,6,TRUE),VLOOKUP(I494,'RW-&gt;SW'!$H$4:$N$44,6,TRUE)))</f>
        <v/>
      </c>
      <c r="Q494" s="36" t="str">
        <f>IF(J494="","",IF($D494="m",VLOOKUP(J494,'RW-&gt;SW'!$A$4:$G$44,7,TRUE),VLOOKUP(J494,'RW-&gt;SW'!$H$4:$N$44,7,TRUE)))</f>
        <v/>
      </c>
      <c r="R494" s="40" t="str">
        <f t="shared" si="17"/>
        <v/>
      </c>
      <c r="S494" s="36" t="str">
        <f>IF(R494="","",VLOOKUP($R494,'RW-&gt;SW'!$P$3:$Q$46,2,TRUE))</f>
        <v/>
      </c>
      <c r="T494" s="89" t="str">
        <f>IF(ISERROR('Berechnung TYP'!Q490)=TRUE,"",'Berechnung TYP'!Q490)</f>
        <v/>
      </c>
      <c r="U494" s="35" t="str">
        <f>IF(ISERROR('Berechnung TYP'!G490)=TRUE,"",'Berechnung TYP'!G490)</f>
        <v/>
      </c>
      <c r="V494" s="35" t="str">
        <f>IF(ISERROR('Berechnung TYP'!H490)=TRUE,"",'Berechnung TYP'!H490)</f>
        <v/>
      </c>
      <c r="W494" s="36" t="str">
        <f>IF(ISERROR('Berechnung TYP'!I490)=TRUE,"",'Berechnung TYP'!I490)</f>
        <v/>
      </c>
      <c r="X494" s="70"/>
    </row>
    <row r="495" spans="1:24" x14ac:dyDescent="0.25">
      <c r="A495" s="45">
        <v>487</v>
      </c>
      <c r="B495" s="40" t="str">
        <f>IF(Urliste!B492&lt;&gt;0,Urliste!B492,"")</f>
        <v/>
      </c>
      <c r="C495" s="45" t="str">
        <f t="shared" si="18"/>
        <v/>
      </c>
      <c r="D495" s="45" t="str">
        <f>IF(Urliste!C492&lt;&gt;0,Urliste!C492,"")</f>
        <v/>
      </c>
      <c r="E495" s="40" t="str">
        <f>IF(OR(D495="m",D495="w"),Urliste!$D492+Urliste!$J492+Urliste!$P492+Urliste!$V492+Urliste!$AB492+Urliste!$AH492+Urliste!$AN492+Urliste!$AT492+Urliste!$AZ492+Urliste!$BF492,"")</f>
        <v/>
      </c>
      <c r="F495" s="35" t="str">
        <f>IF(OR(D495="m",D495="w"),Urliste!$E492+Urliste!$K492+Urliste!$Q492+Urliste!$W492+Urliste!$AC492+Urliste!$AI492+Urliste!$AO492+Urliste!$AU492+Urliste!$BA492+Urliste!$BG492,"")</f>
        <v/>
      </c>
      <c r="G495" s="35" t="str">
        <f>IF(OR(D495="m",D495="w"),Urliste!$F492+Urliste!$L492+Urliste!$R492+Urliste!$X492+Urliste!$AD492+Urliste!$AJ492+Urliste!$AP492+Urliste!$AV492+Urliste!$BB492+Urliste!$BH492,"")</f>
        <v/>
      </c>
      <c r="H495" s="35" t="str">
        <f>IF(OR(D495="m",D495="w"),Urliste!$G492+Urliste!$M492+Urliste!$S492+Urliste!$Y492+Urliste!$AE492+Urliste!$AK492+Urliste!$AQ492+Urliste!$AW492+Urliste!$BC492+Urliste!$BI492,"")</f>
        <v/>
      </c>
      <c r="I495" s="35" t="str">
        <f>IF(OR(D495="m",D495="w"),Urliste!$H492+Urliste!$N492+Urliste!$T492+Urliste!$Z492+Urliste!$AF492+Urliste!$AL492+Urliste!$AR492+Urliste!$AX492+Urliste!$BD492+Urliste!$BJ492,"")</f>
        <v/>
      </c>
      <c r="J495" s="36" t="str">
        <f>IF(OR(D495="m",D495="w"),Urliste!$I492+Urliste!$O492+Urliste!$U492+Urliste!$AA492+Urliste!$AG492+Urliste!$AM492+Urliste!$AS492+Urliste!$AY492+Urliste!$BE492+Urliste!$BK492,"")</f>
        <v/>
      </c>
      <c r="K495" s="35"/>
      <c r="L495" s="40" t="str">
        <f>IF(E495="","",IF($D495="m",VLOOKUP(E495,'RW-&gt;SW'!$A$4:$G$44,2,TRUE),VLOOKUP(E495,'RW-&gt;SW'!$H$4:$N$44,2,TRUE)))</f>
        <v/>
      </c>
      <c r="M495" s="35" t="str">
        <f>IF(F495="","",IF($D495="m",VLOOKUP(F495,'RW-&gt;SW'!$A$4:$G$44,3,TRUE),VLOOKUP(F495,'RW-&gt;SW'!$H$4:$N$44,3,TRUE)))</f>
        <v/>
      </c>
      <c r="N495" s="35" t="str">
        <f>IF(G495="","",IF($D495="m",VLOOKUP(G495,'RW-&gt;SW'!$A$4:$G$44,4,TRUE),VLOOKUP(G495,'RW-&gt;SW'!$H$4:$N$44,4,TRUE)))</f>
        <v/>
      </c>
      <c r="O495" s="35" t="str">
        <f>IF(H495="","",IF($D495="m",VLOOKUP(H495,'RW-&gt;SW'!$A$4:$G$44,5,TRUE),VLOOKUP(H495,'RW-&gt;SW'!$H$4:$N$44,5,TRUE)))</f>
        <v/>
      </c>
      <c r="P495" s="35" t="str">
        <f>IF(I495="","",IF($D495="m",VLOOKUP(I495,'RW-&gt;SW'!$A$4:$G$44,6,TRUE),VLOOKUP(I495,'RW-&gt;SW'!$H$4:$N$44,6,TRUE)))</f>
        <v/>
      </c>
      <c r="Q495" s="36" t="str">
        <f>IF(J495="","",IF($D495="m",VLOOKUP(J495,'RW-&gt;SW'!$A$4:$G$44,7,TRUE),VLOOKUP(J495,'RW-&gt;SW'!$H$4:$N$44,7,TRUE)))</f>
        <v/>
      </c>
      <c r="R495" s="40" t="str">
        <f t="shared" si="17"/>
        <v/>
      </c>
      <c r="S495" s="36" t="str">
        <f>IF(R495="","",VLOOKUP($R495,'RW-&gt;SW'!$P$3:$Q$46,2,TRUE))</f>
        <v/>
      </c>
      <c r="T495" s="89" t="str">
        <f>IF(ISERROR('Berechnung TYP'!Q491)=TRUE,"",'Berechnung TYP'!Q491)</f>
        <v/>
      </c>
      <c r="U495" s="35" t="str">
        <f>IF(ISERROR('Berechnung TYP'!G491)=TRUE,"",'Berechnung TYP'!G491)</f>
        <v/>
      </c>
      <c r="V495" s="35" t="str">
        <f>IF(ISERROR('Berechnung TYP'!H491)=TRUE,"",'Berechnung TYP'!H491)</f>
        <v/>
      </c>
      <c r="W495" s="36" t="str">
        <f>IF(ISERROR('Berechnung TYP'!I491)=TRUE,"",'Berechnung TYP'!I491)</f>
        <v/>
      </c>
      <c r="X495" s="70"/>
    </row>
    <row r="496" spans="1:24" x14ac:dyDescent="0.25">
      <c r="A496" s="45">
        <v>488</v>
      </c>
      <c r="B496" s="40" t="str">
        <f>IF(Urliste!B493&lt;&gt;0,Urliste!B493,"")</f>
        <v/>
      </c>
      <c r="C496" s="45" t="str">
        <f t="shared" si="18"/>
        <v/>
      </c>
      <c r="D496" s="45" t="str">
        <f>IF(Urliste!C493&lt;&gt;0,Urliste!C493,"")</f>
        <v/>
      </c>
      <c r="E496" s="40" t="str">
        <f>IF(OR(D496="m",D496="w"),Urliste!$D493+Urliste!$J493+Urliste!$P493+Urliste!$V493+Urliste!$AB493+Urliste!$AH493+Urliste!$AN493+Urliste!$AT493+Urliste!$AZ493+Urliste!$BF493,"")</f>
        <v/>
      </c>
      <c r="F496" s="35" t="str">
        <f>IF(OR(D496="m",D496="w"),Urliste!$E493+Urliste!$K493+Urliste!$Q493+Urliste!$W493+Urliste!$AC493+Urliste!$AI493+Urliste!$AO493+Urliste!$AU493+Urliste!$BA493+Urliste!$BG493,"")</f>
        <v/>
      </c>
      <c r="G496" s="35" t="str">
        <f>IF(OR(D496="m",D496="w"),Urliste!$F493+Urliste!$L493+Urliste!$R493+Urliste!$X493+Urliste!$AD493+Urliste!$AJ493+Urliste!$AP493+Urliste!$AV493+Urliste!$BB493+Urliste!$BH493,"")</f>
        <v/>
      </c>
      <c r="H496" s="35" t="str">
        <f>IF(OR(D496="m",D496="w"),Urliste!$G493+Urliste!$M493+Urliste!$S493+Urliste!$Y493+Urliste!$AE493+Urliste!$AK493+Urliste!$AQ493+Urliste!$AW493+Urliste!$BC493+Urliste!$BI493,"")</f>
        <v/>
      </c>
      <c r="I496" s="35" t="str">
        <f>IF(OR(D496="m",D496="w"),Urliste!$H493+Urliste!$N493+Urliste!$T493+Urliste!$Z493+Urliste!$AF493+Urliste!$AL493+Urliste!$AR493+Urliste!$AX493+Urliste!$BD493+Urliste!$BJ493,"")</f>
        <v/>
      </c>
      <c r="J496" s="36" t="str">
        <f>IF(OR(D496="m",D496="w"),Urliste!$I493+Urliste!$O493+Urliste!$U493+Urliste!$AA493+Urliste!$AG493+Urliste!$AM493+Urliste!$AS493+Urliste!$AY493+Urliste!$BE493+Urliste!$BK493,"")</f>
        <v/>
      </c>
      <c r="K496" s="35"/>
      <c r="L496" s="40" t="str">
        <f>IF(E496="","",IF($D496="m",VLOOKUP(E496,'RW-&gt;SW'!$A$4:$G$44,2,TRUE),VLOOKUP(E496,'RW-&gt;SW'!$H$4:$N$44,2,TRUE)))</f>
        <v/>
      </c>
      <c r="M496" s="35" t="str">
        <f>IF(F496="","",IF($D496="m",VLOOKUP(F496,'RW-&gt;SW'!$A$4:$G$44,3,TRUE),VLOOKUP(F496,'RW-&gt;SW'!$H$4:$N$44,3,TRUE)))</f>
        <v/>
      </c>
      <c r="N496" s="35" t="str">
        <f>IF(G496="","",IF($D496="m",VLOOKUP(G496,'RW-&gt;SW'!$A$4:$G$44,4,TRUE),VLOOKUP(G496,'RW-&gt;SW'!$H$4:$N$44,4,TRUE)))</f>
        <v/>
      </c>
      <c r="O496" s="35" t="str">
        <f>IF(H496="","",IF($D496="m",VLOOKUP(H496,'RW-&gt;SW'!$A$4:$G$44,5,TRUE),VLOOKUP(H496,'RW-&gt;SW'!$H$4:$N$44,5,TRUE)))</f>
        <v/>
      </c>
      <c r="P496" s="35" t="str">
        <f>IF(I496="","",IF($D496="m",VLOOKUP(I496,'RW-&gt;SW'!$A$4:$G$44,6,TRUE),VLOOKUP(I496,'RW-&gt;SW'!$H$4:$N$44,6,TRUE)))</f>
        <v/>
      </c>
      <c r="Q496" s="36" t="str">
        <f>IF(J496="","",IF($D496="m",VLOOKUP(J496,'RW-&gt;SW'!$A$4:$G$44,7,TRUE),VLOOKUP(J496,'RW-&gt;SW'!$H$4:$N$44,7,TRUE)))</f>
        <v/>
      </c>
      <c r="R496" s="40" t="str">
        <f t="shared" si="17"/>
        <v/>
      </c>
      <c r="S496" s="36" t="str">
        <f>IF(R496="","",VLOOKUP($R496,'RW-&gt;SW'!$P$3:$Q$46,2,TRUE))</f>
        <v/>
      </c>
      <c r="T496" s="89" t="str">
        <f>IF(ISERROR('Berechnung TYP'!Q492)=TRUE,"",'Berechnung TYP'!Q492)</f>
        <v/>
      </c>
      <c r="U496" s="35" t="str">
        <f>IF(ISERROR('Berechnung TYP'!G492)=TRUE,"",'Berechnung TYP'!G492)</f>
        <v/>
      </c>
      <c r="V496" s="35" t="str">
        <f>IF(ISERROR('Berechnung TYP'!H492)=TRUE,"",'Berechnung TYP'!H492)</f>
        <v/>
      </c>
      <c r="W496" s="36" t="str">
        <f>IF(ISERROR('Berechnung TYP'!I492)=TRUE,"",'Berechnung TYP'!I492)</f>
        <v/>
      </c>
      <c r="X496" s="70"/>
    </row>
    <row r="497" spans="1:24" x14ac:dyDescent="0.25">
      <c r="A497" s="45">
        <v>489</v>
      </c>
      <c r="B497" s="40" t="str">
        <f>IF(Urliste!B494&lt;&gt;0,Urliste!B494,"")</f>
        <v/>
      </c>
      <c r="C497" s="45" t="str">
        <f t="shared" si="18"/>
        <v/>
      </c>
      <c r="D497" s="45" t="str">
        <f>IF(Urliste!C494&lt;&gt;0,Urliste!C494,"")</f>
        <v/>
      </c>
      <c r="E497" s="40" t="str">
        <f>IF(OR(D497="m",D497="w"),Urliste!$D494+Urliste!$J494+Urliste!$P494+Urliste!$V494+Urliste!$AB494+Urliste!$AH494+Urliste!$AN494+Urliste!$AT494+Urliste!$AZ494+Urliste!$BF494,"")</f>
        <v/>
      </c>
      <c r="F497" s="35" t="str">
        <f>IF(OR(D497="m",D497="w"),Urliste!$E494+Urliste!$K494+Urliste!$Q494+Urliste!$W494+Urliste!$AC494+Urliste!$AI494+Urliste!$AO494+Urliste!$AU494+Urliste!$BA494+Urliste!$BG494,"")</f>
        <v/>
      </c>
      <c r="G497" s="35" t="str">
        <f>IF(OR(D497="m",D497="w"),Urliste!$F494+Urliste!$L494+Urliste!$R494+Urliste!$X494+Urliste!$AD494+Urliste!$AJ494+Urliste!$AP494+Urliste!$AV494+Urliste!$BB494+Urliste!$BH494,"")</f>
        <v/>
      </c>
      <c r="H497" s="35" t="str">
        <f>IF(OR(D497="m",D497="w"),Urliste!$G494+Urliste!$M494+Urliste!$S494+Urliste!$Y494+Urliste!$AE494+Urliste!$AK494+Urliste!$AQ494+Urliste!$AW494+Urliste!$BC494+Urliste!$BI494,"")</f>
        <v/>
      </c>
      <c r="I497" s="35" t="str">
        <f>IF(OR(D497="m",D497="w"),Urliste!$H494+Urliste!$N494+Urliste!$T494+Urliste!$Z494+Urliste!$AF494+Urliste!$AL494+Urliste!$AR494+Urliste!$AX494+Urliste!$BD494+Urliste!$BJ494,"")</f>
        <v/>
      </c>
      <c r="J497" s="36" t="str">
        <f>IF(OR(D497="m",D497="w"),Urliste!$I494+Urliste!$O494+Urliste!$U494+Urliste!$AA494+Urliste!$AG494+Urliste!$AM494+Urliste!$AS494+Urliste!$AY494+Urliste!$BE494+Urliste!$BK494,"")</f>
        <v/>
      </c>
      <c r="K497" s="35"/>
      <c r="L497" s="40" t="str">
        <f>IF(E497="","",IF($D497="m",VLOOKUP(E497,'RW-&gt;SW'!$A$4:$G$44,2,TRUE),VLOOKUP(E497,'RW-&gt;SW'!$H$4:$N$44,2,TRUE)))</f>
        <v/>
      </c>
      <c r="M497" s="35" t="str">
        <f>IF(F497="","",IF($D497="m",VLOOKUP(F497,'RW-&gt;SW'!$A$4:$G$44,3,TRUE),VLOOKUP(F497,'RW-&gt;SW'!$H$4:$N$44,3,TRUE)))</f>
        <v/>
      </c>
      <c r="N497" s="35" t="str">
        <f>IF(G497="","",IF($D497="m",VLOOKUP(G497,'RW-&gt;SW'!$A$4:$G$44,4,TRUE),VLOOKUP(G497,'RW-&gt;SW'!$H$4:$N$44,4,TRUE)))</f>
        <v/>
      </c>
      <c r="O497" s="35" t="str">
        <f>IF(H497="","",IF($D497="m",VLOOKUP(H497,'RW-&gt;SW'!$A$4:$G$44,5,TRUE),VLOOKUP(H497,'RW-&gt;SW'!$H$4:$N$44,5,TRUE)))</f>
        <v/>
      </c>
      <c r="P497" s="35" t="str">
        <f>IF(I497="","",IF($D497="m",VLOOKUP(I497,'RW-&gt;SW'!$A$4:$G$44,6,TRUE),VLOOKUP(I497,'RW-&gt;SW'!$H$4:$N$44,6,TRUE)))</f>
        <v/>
      </c>
      <c r="Q497" s="36" t="str">
        <f>IF(J497="","",IF($D497="m",VLOOKUP(J497,'RW-&gt;SW'!$A$4:$G$44,7,TRUE),VLOOKUP(J497,'RW-&gt;SW'!$H$4:$N$44,7,TRUE)))</f>
        <v/>
      </c>
      <c r="R497" s="40" t="str">
        <f t="shared" si="17"/>
        <v/>
      </c>
      <c r="S497" s="36" t="str">
        <f>IF(R497="","",VLOOKUP($R497,'RW-&gt;SW'!$P$3:$Q$46,2,TRUE))</f>
        <v/>
      </c>
      <c r="T497" s="89" t="str">
        <f>IF(ISERROR('Berechnung TYP'!Q493)=TRUE,"",'Berechnung TYP'!Q493)</f>
        <v/>
      </c>
      <c r="U497" s="35" t="str">
        <f>IF(ISERROR('Berechnung TYP'!G493)=TRUE,"",'Berechnung TYP'!G493)</f>
        <v/>
      </c>
      <c r="V497" s="35" t="str">
        <f>IF(ISERROR('Berechnung TYP'!H493)=TRUE,"",'Berechnung TYP'!H493)</f>
        <v/>
      </c>
      <c r="W497" s="36" t="str">
        <f>IF(ISERROR('Berechnung TYP'!I493)=TRUE,"",'Berechnung TYP'!I493)</f>
        <v/>
      </c>
      <c r="X497" s="70"/>
    </row>
    <row r="498" spans="1:24" x14ac:dyDescent="0.25">
      <c r="A498" s="45">
        <v>490</v>
      </c>
      <c r="B498" s="40" t="str">
        <f>IF(Urliste!B495&lt;&gt;0,Urliste!B495,"")</f>
        <v/>
      </c>
      <c r="C498" s="45" t="str">
        <f t="shared" si="18"/>
        <v/>
      </c>
      <c r="D498" s="45" t="str">
        <f>IF(Urliste!C495&lt;&gt;0,Urliste!C495,"")</f>
        <v/>
      </c>
      <c r="E498" s="40" t="str">
        <f>IF(OR(D498="m",D498="w"),Urliste!$D495+Urliste!$J495+Urliste!$P495+Urliste!$V495+Urliste!$AB495+Urliste!$AH495+Urliste!$AN495+Urliste!$AT495+Urliste!$AZ495+Urliste!$BF495,"")</f>
        <v/>
      </c>
      <c r="F498" s="35" t="str">
        <f>IF(OR(D498="m",D498="w"),Urliste!$E495+Urliste!$K495+Urliste!$Q495+Urliste!$W495+Urliste!$AC495+Urliste!$AI495+Urliste!$AO495+Urliste!$AU495+Urliste!$BA495+Urliste!$BG495,"")</f>
        <v/>
      </c>
      <c r="G498" s="35" t="str">
        <f>IF(OR(D498="m",D498="w"),Urliste!$F495+Urliste!$L495+Urliste!$R495+Urliste!$X495+Urliste!$AD495+Urliste!$AJ495+Urliste!$AP495+Urliste!$AV495+Urliste!$BB495+Urliste!$BH495,"")</f>
        <v/>
      </c>
      <c r="H498" s="35" t="str">
        <f>IF(OR(D498="m",D498="w"),Urliste!$G495+Urliste!$M495+Urliste!$S495+Urliste!$Y495+Urliste!$AE495+Urliste!$AK495+Urliste!$AQ495+Urliste!$AW495+Urliste!$BC495+Urliste!$BI495,"")</f>
        <v/>
      </c>
      <c r="I498" s="35" t="str">
        <f>IF(OR(D498="m",D498="w"),Urliste!$H495+Urliste!$N495+Urliste!$T495+Urliste!$Z495+Urliste!$AF495+Urliste!$AL495+Urliste!$AR495+Urliste!$AX495+Urliste!$BD495+Urliste!$BJ495,"")</f>
        <v/>
      </c>
      <c r="J498" s="36" t="str">
        <f>IF(OR(D498="m",D498="w"),Urliste!$I495+Urliste!$O495+Urliste!$U495+Urliste!$AA495+Urliste!$AG495+Urliste!$AM495+Urliste!$AS495+Urliste!$AY495+Urliste!$BE495+Urliste!$BK495,"")</f>
        <v/>
      </c>
      <c r="K498" s="35"/>
      <c r="L498" s="40" t="str">
        <f>IF(E498="","",IF($D498="m",VLOOKUP(E498,'RW-&gt;SW'!$A$4:$G$44,2,TRUE),VLOOKUP(E498,'RW-&gt;SW'!$H$4:$N$44,2,TRUE)))</f>
        <v/>
      </c>
      <c r="M498" s="35" t="str">
        <f>IF(F498="","",IF($D498="m",VLOOKUP(F498,'RW-&gt;SW'!$A$4:$G$44,3,TRUE),VLOOKUP(F498,'RW-&gt;SW'!$H$4:$N$44,3,TRUE)))</f>
        <v/>
      </c>
      <c r="N498" s="35" t="str">
        <f>IF(G498="","",IF($D498="m",VLOOKUP(G498,'RW-&gt;SW'!$A$4:$G$44,4,TRUE),VLOOKUP(G498,'RW-&gt;SW'!$H$4:$N$44,4,TRUE)))</f>
        <v/>
      </c>
      <c r="O498" s="35" t="str">
        <f>IF(H498="","",IF($D498="m",VLOOKUP(H498,'RW-&gt;SW'!$A$4:$G$44,5,TRUE),VLOOKUP(H498,'RW-&gt;SW'!$H$4:$N$44,5,TRUE)))</f>
        <v/>
      </c>
      <c r="P498" s="35" t="str">
        <f>IF(I498="","",IF($D498="m",VLOOKUP(I498,'RW-&gt;SW'!$A$4:$G$44,6,TRUE),VLOOKUP(I498,'RW-&gt;SW'!$H$4:$N$44,6,TRUE)))</f>
        <v/>
      </c>
      <c r="Q498" s="36" t="str">
        <f>IF(J498="","",IF($D498="m",VLOOKUP(J498,'RW-&gt;SW'!$A$4:$G$44,7,TRUE),VLOOKUP(J498,'RW-&gt;SW'!$H$4:$N$44,7,TRUE)))</f>
        <v/>
      </c>
      <c r="R498" s="40" t="str">
        <f t="shared" si="17"/>
        <v/>
      </c>
      <c r="S498" s="36" t="str">
        <f>IF(R498="","",VLOOKUP($R498,'RW-&gt;SW'!$P$3:$Q$46,2,TRUE))</f>
        <v/>
      </c>
      <c r="T498" s="89" t="str">
        <f>IF(ISERROR('Berechnung TYP'!Q494)=TRUE,"",'Berechnung TYP'!Q494)</f>
        <v/>
      </c>
      <c r="U498" s="35" t="str">
        <f>IF(ISERROR('Berechnung TYP'!G494)=TRUE,"",'Berechnung TYP'!G494)</f>
        <v/>
      </c>
      <c r="V498" s="35" t="str">
        <f>IF(ISERROR('Berechnung TYP'!H494)=TRUE,"",'Berechnung TYP'!H494)</f>
        <v/>
      </c>
      <c r="W498" s="36" t="str">
        <f>IF(ISERROR('Berechnung TYP'!I494)=TRUE,"",'Berechnung TYP'!I494)</f>
        <v/>
      </c>
      <c r="X498" s="70"/>
    </row>
    <row r="499" spans="1:24" x14ac:dyDescent="0.25">
      <c r="A499" s="45">
        <v>491</v>
      </c>
      <c r="B499" s="40" t="str">
        <f>IF(Urliste!B496&lt;&gt;0,Urliste!B496,"")</f>
        <v/>
      </c>
      <c r="C499" s="45" t="str">
        <f t="shared" si="18"/>
        <v/>
      </c>
      <c r="D499" s="45" t="str">
        <f>IF(Urliste!C496&lt;&gt;0,Urliste!C496,"")</f>
        <v/>
      </c>
      <c r="E499" s="40" t="str">
        <f>IF(OR(D499="m",D499="w"),Urliste!$D496+Urliste!$J496+Urliste!$P496+Urliste!$V496+Urliste!$AB496+Urliste!$AH496+Urliste!$AN496+Urliste!$AT496+Urliste!$AZ496+Urliste!$BF496,"")</f>
        <v/>
      </c>
      <c r="F499" s="35" t="str">
        <f>IF(OR(D499="m",D499="w"),Urliste!$E496+Urliste!$K496+Urliste!$Q496+Urliste!$W496+Urliste!$AC496+Urliste!$AI496+Urliste!$AO496+Urliste!$AU496+Urliste!$BA496+Urliste!$BG496,"")</f>
        <v/>
      </c>
      <c r="G499" s="35" t="str">
        <f>IF(OR(D499="m",D499="w"),Urliste!$F496+Urliste!$L496+Urliste!$R496+Urliste!$X496+Urliste!$AD496+Urliste!$AJ496+Urliste!$AP496+Urliste!$AV496+Urliste!$BB496+Urliste!$BH496,"")</f>
        <v/>
      </c>
      <c r="H499" s="35" t="str">
        <f>IF(OR(D499="m",D499="w"),Urliste!$G496+Urliste!$M496+Urliste!$S496+Urliste!$Y496+Urliste!$AE496+Urliste!$AK496+Urliste!$AQ496+Urliste!$AW496+Urliste!$BC496+Urliste!$BI496,"")</f>
        <v/>
      </c>
      <c r="I499" s="35" t="str">
        <f>IF(OR(D499="m",D499="w"),Urliste!$H496+Urliste!$N496+Urliste!$T496+Urliste!$Z496+Urliste!$AF496+Urliste!$AL496+Urliste!$AR496+Urliste!$AX496+Urliste!$BD496+Urliste!$BJ496,"")</f>
        <v/>
      </c>
      <c r="J499" s="36" t="str">
        <f>IF(OR(D499="m",D499="w"),Urliste!$I496+Urliste!$O496+Urliste!$U496+Urliste!$AA496+Urliste!$AG496+Urliste!$AM496+Urliste!$AS496+Urliste!$AY496+Urliste!$BE496+Urliste!$BK496,"")</f>
        <v/>
      </c>
      <c r="K499" s="35"/>
      <c r="L499" s="40" t="str">
        <f>IF(E499="","",IF($D499="m",VLOOKUP(E499,'RW-&gt;SW'!$A$4:$G$44,2,TRUE),VLOOKUP(E499,'RW-&gt;SW'!$H$4:$N$44,2,TRUE)))</f>
        <v/>
      </c>
      <c r="M499" s="35" t="str">
        <f>IF(F499="","",IF($D499="m",VLOOKUP(F499,'RW-&gt;SW'!$A$4:$G$44,3,TRUE),VLOOKUP(F499,'RW-&gt;SW'!$H$4:$N$44,3,TRUE)))</f>
        <v/>
      </c>
      <c r="N499" s="35" t="str">
        <f>IF(G499="","",IF($D499="m",VLOOKUP(G499,'RW-&gt;SW'!$A$4:$G$44,4,TRUE),VLOOKUP(G499,'RW-&gt;SW'!$H$4:$N$44,4,TRUE)))</f>
        <v/>
      </c>
      <c r="O499" s="35" t="str">
        <f>IF(H499="","",IF($D499="m",VLOOKUP(H499,'RW-&gt;SW'!$A$4:$G$44,5,TRUE),VLOOKUP(H499,'RW-&gt;SW'!$H$4:$N$44,5,TRUE)))</f>
        <v/>
      </c>
      <c r="P499" s="35" t="str">
        <f>IF(I499="","",IF($D499="m",VLOOKUP(I499,'RW-&gt;SW'!$A$4:$G$44,6,TRUE),VLOOKUP(I499,'RW-&gt;SW'!$H$4:$N$44,6,TRUE)))</f>
        <v/>
      </c>
      <c r="Q499" s="36" t="str">
        <f>IF(J499="","",IF($D499="m",VLOOKUP(J499,'RW-&gt;SW'!$A$4:$G$44,7,TRUE),VLOOKUP(J499,'RW-&gt;SW'!$H$4:$N$44,7,TRUE)))</f>
        <v/>
      </c>
      <c r="R499" s="40" t="str">
        <f t="shared" si="17"/>
        <v/>
      </c>
      <c r="S499" s="36" t="str">
        <f>IF(R499="","",VLOOKUP($R499,'RW-&gt;SW'!$P$3:$Q$46,2,TRUE))</f>
        <v/>
      </c>
      <c r="T499" s="89" t="str">
        <f>IF(ISERROR('Berechnung TYP'!Q495)=TRUE,"",'Berechnung TYP'!Q495)</f>
        <v/>
      </c>
      <c r="U499" s="35" t="str">
        <f>IF(ISERROR('Berechnung TYP'!G495)=TRUE,"",'Berechnung TYP'!G495)</f>
        <v/>
      </c>
      <c r="V499" s="35" t="str">
        <f>IF(ISERROR('Berechnung TYP'!H495)=TRUE,"",'Berechnung TYP'!H495)</f>
        <v/>
      </c>
      <c r="W499" s="36" t="str">
        <f>IF(ISERROR('Berechnung TYP'!I495)=TRUE,"",'Berechnung TYP'!I495)</f>
        <v/>
      </c>
      <c r="X499" s="70"/>
    </row>
    <row r="500" spans="1:24" x14ac:dyDescent="0.25">
      <c r="A500" s="45">
        <v>492</v>
      </c>
      <c r="B500" s="40" t="str">
        <f>IF(Urliste!B497&lt;&gt;0,Urliste!B497,"")</f>
        <v/>
      </c>
      <c r="C500" s="45" t="str">
        <f t="shared" si="18"/>
        <v/>
      </c>
      <c r="D500" s="45" t="str">
        <f>IF(Urliste!C497&lt;&gt;0,Urliste!C497,"")</f>
        <v/>
      </c>
      <c r="E500" s="40" t="str">
        <f>IF(OR(D500="m",D500="w"),Urliste!$D497+Urliste!$J497+Urliste!$P497+Urliste!$V497+Urliste!$AB497+Urliste!$AH497+Urliste!$AN497+Urliste!$AT497+Urliste!$AZ497+Urliste!$BF497,"")</f>
        <v/>
      </c>
      <c r="F500" s="35" t="str">
        <f>IF(OR(D500="m",D500="w"),Urliste!$E497+Urliste!$K497+Urliste!$Q497+Urliste!$W497+Urliste!$AC497+Urliste!$AI497+Urliste!$AO497+Urliste!$AU497+Urliste!$BA497+Urliste!$BG497,"")</f>
        <v/>
      </c>
      <c r="G500" s="35" t="str">
        <f>IF(OR(D500="m",D500="w"),Urliste!$F497+Urliste!$L497+Urliste!$R497+Urliste!$X497+Urliste!$AD497+Urliste!$AJ497+Urliste!$AP497+Urliste!$AV497+Urliste!$BB497+Urliste!$BH497,"")</f>
        <v/>
      </c>
      <c r="H500" s="35" t="str">
        <f>IF(OR(D500="m",D500="w"),Urliste!$G497+Urliste!$M497+Urliste!$S497+Urliste!$Y497+Urliste!$AE497+Urliste!$AK497+Urliste!$AQ497+Urliste!$AW497+Urliste!$BC497+Urliste!$BI497,"")</f>
        <v/>
      </c>
      <c r="I500" s="35" t="str">
        <f>IF(OR(D500="m",D500="w"),Urliste!$H497+Urliste!$N497+Urliste!$T497+Urliste!$Z497+Urliste!$AF497+Urliste!$AL497+Urliste!$AR497+Urliste!$AX497+Urliste!$BD497+Urliste!$BJ497,"")</f>
        <v/>
      </c>
      <c r="J500" s="36" t="str">
        <f>IF(OR(D500="m",D500="w"),Urliste!$I497+Urliste!$O497+Urliste!$U497+Urliste!$AA497+Urliste!$AG497+Urliste!$AM497+Urliste!$AS497+Urliste!$AY497+Urliste!$BE497+Urliste!$BK497,"")</f>
        <v/>
      </c>
      <c r="K500" s="35"/>
      <c r="L500" s="40" t="str">
        <f>IF(E500="","",IF($D500="m",VLOOKUP(E500,'RW-&gt;SW'!$A$4:$G$44,2,TRUE),VLOOKUP(E500,'RW-&gt;SW'!$H$4:$N$44,2,TRUE)))</f>
        <v/>
      </c>
      <c r="M500" s="35" t="str">
        <f>IF(F500="","",IF($D500="m",VLOOKUP(F500,'RW-&gt;SW'!$A$4:$G$44,3,TRUE),VLOOKUP(F500,'RW-&gt;SW'!$H$4:$N$44,3,TRUE)))</f>
        <v/>
      </c>
      <c r="N500" s="35" t="str">
        <f>IF(G500="","",IF($D500="m",VLOOKUP(G500,'RW-&gt;SW'!$A$4:$G$44,4,TRUE),VLOOKUP(G500,'RW-&gt;SW'!$H$4:$N$44,4,TRUE)))</f>
        <v/>
      </c>
      <c r="O500" s="35" t="str">
        <f>IF(H500="","",IF($D500="m",VLOOKUP(H500,'RW-&gt;SW'!$A$4:$G$44,5,TRUE),VLOOKUP(H500,'RW-&gt;SW'!$H$4:$N$44,5,TRUE)))</f>
        <v/>
      </c>
      <c r="P500" s="35" t="str">
        <f>IF(I500="","",IF($D500="m",VLOOKUP(I500,'RW-&gt;SW'!$A$4:$G$44,6,TRUE),VLOOKUP(I500,'RW-&gt;SW'!$H$4:$N$44,6,TRUE)))</f>
        <v/>
      </c>
      <c r="Q500" s="36" t="str">
        <f>IF(J500="","",IF($D500="m",VLOOKUP(J500,'RW-&gt;SW'!$A$4:$G$44,7,TRUE),VLOOKUP(J500,'RW-&gt;SW'!$H$4:$N$44,7,TRUE)))</f>
        <v/>
      </c>
      <c r="R500" s="40" t="str">
        <f t="shared" si="17"/>
        <v/>
      </c>
      <c r="S500" s="36" t="str">
        <f>IF(R500="","",VLOOKUP($R500,'RW-&gt;SW'!$P$3:$Q$46,2,TRUE))</f>
        <v/>
      </c>
      <c r="T500" s="89" t="str">
        <f>IF(ISERROR('Berechnung TYP'!Q496)=TRUE,"",'Berechnung TYP'!Q496)</f>
        <v/>
      </c>
      <c r="U500" s="35" t="str">
        <f>IF(ISERROR('Berechnung TYP'!G496)=TRUE,"",'Berechnung TYP'!G496)</f>
        <v/>
      </c>
      <c r="V500" s="35" t="str">
        <f>IF(ISERROR('Berechnung TYP'!H496)=TRUE,"",'Berechnung TYP'!H496)</f>
        <v/>
      </c>
      <c r="W500" s="36" t="str">
        <f>IF(ISERROR('Berechnung TYP'!I496)=TRUE,"",'Berechnung TYP'!I496)</f>
        <v/>
      </c>
      <c r="X500" s="70"/>
    </row>
    <row r="501" spans="1:24" x14ac:dyDescent="0.25">
      <c r="A501" s="45">
        <v>493</v>
      </c>
      <c r="B501" s="40" t="str">
        <f>IF(Urliste!B498&lt;&gt;0,Urliste!B498,"")</f>
        <v/>
      </c>
      <c r="C501" s="45" t="str">
        <f t="shared" si="18"/>
        <v/>
      </c>
      <c r="D501" s="45" t="str">
        <f>IF(Urliste!C498&lt;&gt;0,Urliste!C498,"")</f>
        <v/>
      </c>
      <c r="E501" s="40" t="str">
        <f>IF(OR(D501="m",D501="w"),Urliste!$D498+Urliste!$J498+Urliste!$P498+Urliste!$V498+Urliste!$AB498+Urliste!$AH498+Urliste!$AN498+Urliste!$AT498+Urliste!$AZ498+Urliste!$BF498,"")</f>
        <v/>
      </c>
      <c r="F501" s="35" t="str">
        <f>IF(OR(D501="m",D501="w"),Urliste!$E498+Urliste!$K498+Urliste!$Q498+Urliste!$W498+Urliste!$AC498+Urliste!$AI498+Urliste!$AO498+Urliste!$AU498+Urliste!$BA498+Urliste!$BG498,"")</f>
        <v/>
      </c>
      <c r="G501" s="35" t="str">
        <f>IF(OR(D501="m",D501="w"),Urliste!$F498+Urliste!$L498+Urliste!$R498+Urliste!$X498+Urliste!$AD498+Urliste!$AJ498+Urliste!$AP498+Urliste!$AV498+Urliste!$BB498+Urliste!$BH498,"")</f>
        <v/>
      </c>
      <c r="H501" s="35" t="str">
        <f>IF(OR(D501="m",D501="w"),Urliste!$G498+Urliste!$M498+Urliste!$S498+Urliste!$Y498+Urliste!$AE498+Urliste!$AK498+Urliste!$AQ498+Urliste!$AW498+Urliste!$BC498+Urliste!$BI498,"")</f>
        <v/>
      </c>
      <c r="I501" s="35" t="str">
        <f>IF(OR(D501="m",D501="w"),Urliste!$H498+Urliste!$N498+Urliste!$T498+Urliste!$Z498+Urliste!$AF498+Urliste!$AL498+Urliste!$AR498+Urliste!$AX498+Urliste!$BD498+Urliste!$BJ498,"")</f>
        <v/>
      </c>
      <c r="J501" s="36" t="str">
        <f>IF(OR(D501="m",D501="w"),Urliste!$I498+Urliste!$O498+Urliste!$U498+Urliste!$AA498+Urliste!$AG498+Urliste!$AM498+Urliste!$AS498+Urliste!$AY498+Urliste!$BE498+Urliste!$BK498,"")</f>
        <v/>
      </c>
      <c r="K501" s="35"/>
      <c r="L501" s="40" t="str">
        <f>IF(E501="","",IF($D501="m",VLOOKUP(E501,'RW-&gt;SW'!$A$4:$G$44,2,TRUE),VLOOKUP(E501,'RW-&gt;SW'!$H$4:$N$44,2,TRUE)))</f>
        <v/>
      </c>
      <c r="M501" s="35" t="str">
        <f>IF(F501="","",IF($D501="m",VLOOKUP(F501,'RW-&gt;SW'!$A$4:$G$44,3,TRUE),VLOOKUP(F501,'RW-&gt;SW'!$H$4:$N$44,3,TRUE)))</f>
        <v/>
      </c>
      <c r="N501" s="35" t="str">
        <f>IF(G501="","",IF($D501="m",VLOOKUP(G501,'RW-&gt;SW'!$A$4:$G$44,4,TRUE),VLOOKUP(G501,'RW-&gt;SW'!$H$4:$N$44,4,TRUE)))</f>
        <v/>
      </c>
      <c r="O501" s="35" t="str">
        <f>IF(H501="","",IF($D501="m",VLOOKUP(H501,'RW-&gt;SW'!$A$4:$G$44,5,TRUE),VLOOKUP(H501,'RW-&gt;SW'!$H$4:$N$44,5,TRUE)))</f>
        <v/>
      </c>
      <c r="P501" s="35" t="str">
        <f>IF(I501="","",IF($D501="m",VLOOKUP(I501,'RW-&gt;SW'!$A$4:$G$44,6,TRUE),VLOOKUP(I501,'RW-&gt;SW'!$H$4:$N$44,6,TRUE)))</f>
        <v/>
      </c>
      <c r="Q501" s="36" t="str">
        <f>IF(J501="","",IF($D501="m",VLOOKUP(J501,'RW-&gt;SW'!$A$4:$G$44,7,TRUE),VLOOKUP(J501,'RW-&gt;SW'!$H$4:$N$44,7,TRUE)))</f>
        <v/>
      </c>
      <c r="R501" s="40" t="str">
        <f t="shared" si="17"/>
        <v/>
      </c>
      <c r="S501" s="36" t="str">
        <f>IF(R501="","",VLOOKUP($R501,'RW-&gt;SW'!$P$3:$Q$46,2,TRUE))</f>
        <v/>
      </c>
      <c r="T501" s="89" t="str">
        <f>IF(ISERROR('Berechnung TYP'!Q497)=TRUE,"",'Berechnung TYP'!Q497)</f>
        <v/>
      </c>
      <c r="U501" s="35" t="str">
        <f>IF(ISERROR('Berechnung TYP'!G497)=TRUE,"",'Berechnung TYP'!G497)</f>
        <v/>
      </c>
      <c r="V501" s="35" t="str">
        <f>IF(ISERROR('Berechnung TYP'!H497)=TRUE,"",'Berechnung TYP'!H497)</f>
        <v/>
      </c>
      <c r="W501" s="36" t="str">
        <f>IF(ISERROR('Berechnung TYP'!I497)=TRUE,"",'Berechnung TYP'!I497)</f>
        <v/>
      </c>
      <c r="X501" s="70"/>
    </row>
    <row r="502" spans="1:24" x14ac:dyDescent="0.25">
      <c r="A502" s="45">
        <v>494</v>
      </c>
      <c r="B502" s="40" t="str">
        <f>IF(Urliste!B499&lt;&gt;0,Urliste!B499,"")</f>
        <v/>
      </c>
      <c r="C502" s="45" t="str">
        <f t="shared" si="18"/>
        <v/>
      </c>
      <c r="D502" s="45" t="str">
        <f>IF(Urliste!C499&lt;&gt;0,Urliste!C499,"")</f>
        <v/>
      </c>
      <c r="E502" s="40" t="str">
        <f>IF(OR(D502="m",D502="w"),Urliste!$D499+Urliste!$J499+Urliste!$P499+Urliste!$V499+Urliste!$AB499+Urliste!$AH499+Urliste!$AN499+Urliste!$AT499+Urliste!$AZ499+Urliste!$BF499,"")</f>
        <v/>
      </c>
      <c r="F502" s="35" t="str">
        <f>IF(OR(D502="m",D502="w"),Urliste!$E499+Urliste!$K499+Urliste!$Q499+Urliste!$W499+Urliste!$AC499+Urliste!$AI499+Urliste!$AO499+Urliste!$AU499+Urliste!$BA499+Urliste!$BG499,"")</f>
        <v/>
      </c>
      <c r="G502" s="35" t="str">
        <f>IF(OR(D502="m",D502="w"),Urliste!$F499+Urliste!$L499+Urliste!$R499+Urliste!$X499+Urliste!$AD499+Urliste!$AJ499+Urliste!$AP499+Urliste!$AV499+Urliste!$BB499+Urliste!$BH499,"")</f>
        <v/>
      </c>
      <c r="H502" s="35" t="str">
        <f>IF(OR(D502="m",D502="w"),Urliste!$G499+Urliste!$M499+Urliste!$S499+Urliste!$Y499+Urliste!$AE499+Urliste!$AK499+Urliste!$AQ499+Urliste!$AW499+Urliste!$BC499+Urliste!$BI499,"")</f>
        <v/>
      </c>
      <c r="I502" s="35" t="str">
        <f>IF(OR(D502="m",D502="w"),Urliste!$H499+Urliste!$N499+Urliste!$T499+Urliste!$Z499+Urliste!$AF499+Urliste!$AL499+Urliste!$AR499+Urliste!$AX499+Urliste!$BD499+Urliste!$BJ499,"")</f>
        <v/>
      </c>
      <c r="J502" s="36" t="str">
        <f>IF(OR(D502="m",D502="w"),Urliste!$I499+Urliste!$O499+Urliste!$U499+Urliste!$AA499+Urliste!$AG499+Urliste!$AM499+Urliste!$AS499+Urliste!$AY499+Urliste!$BE499+Urliste!$BK499,"")</f>
        <v/>
      </c>
      <c r="K502" s="35"/>
      <c r="L502" s="40" t="str">
        <f>IF(E502="","",IF($D502="m",VLOOKUP(E502,'RW-&gt;SW'!$A$4:$G$44,2,TRUE),VLOOKUP(E502,'RW-&gt;SW'!$H$4:$N$44,2,TRUE)))</f>
        <v/>
      </c>
      <c r="M502" s="35" t="str">
        <f>IF(F502="","",IF($D502="m",VLOOKUP(F502,'RW-&gt;SW'!$A$4:$G$44,3,TRUE),VLOOKUP(F502,'RW-&gt;SW'!$H$4:$N$44,3,TRUE)))</f>
        <v/>
      </c>
      <c r="N502" s="35" t="str">
        <f>IF(G502="","",IF($D502="m",VLOOKUP(G502,'RW-&gt;SW'!$A$4:$G$44,4,TRUE),VLOOKUP(G502,'RW-&gt;SW'!$H$4:$N$44,4,TRUE)))</f>
        <v/>
      </c>
      <c r="O502" s="35" t="str">
        <f>IF(H502="","",IF($D502="m",VLOOKUP(H502,'RW-&gt;SW'!$A$4:$G$44,5,TRUE),VLOOKUP(H502,'RW-&gt;SW'!$H$4:$N$44,5,TRUE)))</f>
        <v/>
      </c>
      <c r="P502" s="35" t="str">
        <f>IF(I502="","",IF($D502="m",VLOOKUP(I502,'RW-&gt;SW'!$A$4:$G$44,6,TRUE),VLOOKUP(I502,'RW-&gt;SW'!$H$4:$N$44,6,TRUE)))</f>
        <v/>
      </c>
      <c r="Q502" s="36" t="str">
        <f>IF(J502="","",IF($D502="m",VLOOKUP(J502,'RW-&gt;SW'!$A$4:$G$44,7,TRUE),VLOOKUP(J502,'RW-&gt;SW'!$H$4:$N$44,7,TRUE)))</f>
        <v/>
      </c>
      <c r="R502" s="40" t="str">
        <f t="shared" si="17"/>
        <v/>
      </c>
      <c r="S502" s="36" t="str">
        <f>IF(R502="","",VLOOKUP($R502,'RW-&gt;SW'!$P$3:$Q$46,2,TRUE))</f>
        <v/>
      </c>
      <c r="T502" s="89" t="str">
        <f>IF(ISERROR('Berechnung TYP'!Q498)=TRUE,"",'Berechnung TYP'!Q498)</f>
        <v/>
      </c>
      <c r="U502" s="35" t="str">
        <f>IF(ISERROR('Berechnung TYP'!G498)=TRUE,"",'Berechnung TYP'!G498)</f>
        <v/>
      </c>
      <c r="V502" s="35" t="str">
        <f>IF(ISERROR('Berechnung TYP'!H498)=TRUE,"",'Berechnung TYP'!H498)</f>
        <v/>
      </c>
      <c r="W502" s="36" t="str">
        <f>IF(ISERROR('Berechnung TYP'!I498)=TRUE,"",'Berechnung TYP'!I498)</f>
        <v/>
      </c>
      <c r="X502" s="70"/>
    </row>
    <row r="503" spans="1:24" x14ac:dyDescent="0.25">
      <c r="A503" s="45">
        <v>495</v>
      </c>
      <c r="B503" s="40" t="str">
        <f>IF(Urliste!B500&lt;&gt;0,Urliste!B500,"")</f>
        <v/>
      </c>
      <c r="C503" s="45" t="str">
        <f t="shared" si="18"/>
        <v/>
      </c>
      <c r="D503" s="45" t="str">
        <f>IF(Urliste!C500&lt;&gt;0,Urliste!C500,"")</f>
        <v/>
      </c>
      <c r="E503" s="40" t="str">
        <f>IF(OR(D503="m",D503="w"),Urliste!$D500+Urliste!$J500+Urliste!$P500+Urliste!$V500+Urliste!$AB500+Urliste!$AH500+Urliste!$AN500+Urliste!$AT500+Urliste!$AZ500+Urliste!$BF500,"")</f>
        <v/>
      </c>
      <c r="F503" s="35" t="str">
        <f>IF(OR(D503="m",D503="w"),Urliste!$E500+Urliste!$K500+Urliste!$Q500+Urliste!$W500+Urliste!$AC500+Urliste!$AI500+Urliste!$AO500+Urliste!$AU500+Urliste!$BA500+Urliste!$BG500,"")</f>
        <v/>
      </c>
      <c r="G503" s="35" t="str">
        <f>IF(OR(D503="m",D503="w"),Urliste!$F500+Urliste!$L500+Urliste!$R500+Urliste!$X500+Urliste!$AD500+Urliste!$AJ500+Urliste!$AP500+Urliste!$AV500+Urliste!$BB500+Urliste!$BH500,"")</f>
        <v/>
      </c>
      <c r="H503" s="35" t="str">
        <f>IF(OR(D503="m",D503="w"),Urliste!$G500+Urliste!$M500+Urliste!$S500+Urliste!$Y500+Urliste!$AE500+Urliste!$AK500+Urliste!$AQ500+Urliste!$AW500+Urliste!$BC500+Urliste!$BI500,"")</f>
        <v/>
      </c>
      <c r="I503" s="35" t="str">
        <f>IF(OR(D503="m",D503="w"),Urliste!$H500+Urliste!$N500+Urliste!$T500+Urliste!$Z500+Urliste!$AF500+Urliste!$AL500+Urliste!$AR500+Urliste!$AX500+Urliste!$BD500+Urliste!$BJ500,"")</f>
        <v/>
      </c>
      <c r="J503" s="36" t="str">
        <f>IF(OR(D503="m",D503="w"),Urliste!$I500+Urliste!$O500+Urliste!$U500+Urliste!$AA500+Urliste!$AG500+Urliste!$AM500+Urliste!$AS500+Urliste!$AY500+Urliste!$BE500+Urliste!$BK500,"")</f>
        <v/>
      </c>
      <c r="K503" s="35"/>
      <c r="L503" s="40" t="str">
        <f>IF(E503="","",IF($D503="m",VLOOKUP(E503,'RW-&gt;SW'!$A$4:$G$44,2,TRUE),VLOOKUP(E503,'RW-&gt;SW'!$H$4:$N$44,2,TRUE)))</f>
        <v/>
      </c>
      <c r="M503" s="35" t="str">
        <f>IF(F503="","",IF($D503="m",VLOOKUP(F503,'RW-&gt;SW'!$A$4:$G$44,3,TRUE),VLOOKUP(F503,'RW-&gt;SW'!$H$4:$N$44,3,TRUE)))</f>
        <v/>
      </c>
      <c r="N503" s="35" t="str">
        <f>IF(G503="","",IF($D503="m",VLOOKUP(G503,'RW-&gt;SW'!$A$4:$G$44,4,TRUE),VLOOKUP(G503,'RW-&gt;SW'!$H$4:$N$44,4,TRUE)))</f>
        <v/>
      </c>
      <c r="O503" s="35" t="str">
        <f>IF(H503="","",IF($D503="m",VLOOKUP(H503,'RW-&gt;SW'!$A$4:$G$44,5,TRUE),VLOOKUP(H503,'RW-&gt;SW'!$H$4:$N$44,5,TRUE)))</f>
        <v/>
      </c>
      <c r="P503" s="35" t="str">
        <f>IF(I503="","",IF($D503="m",VLOOKUP(I503,'RW-&gt;SW'!$A$4:$G$44,6,TRUE),VLOOKUP(I503,'RW-&gt;SW'!$H$4:$N$44,6,TRUE)))</f>
        <v/>
      </c>
      <c r="Q503" s="36" t="str">
        <f>IF(J503="","",IF($D503="m",VLOOKUP(J503,'RW-&gt;SW'!$A$4:$G$44,7,TRUE),VLOOKUP(J503,'RW-&gt;SW'!$H$4:$N$44,7,TRUE)))</f>
        <v/>
      </c>
      <c r="R503" s="40" t="str">
        <f t="shared" si="17"/>
        <v/>
      </c>
      <c r="S503" s="36" t="str">
        <f>IF(R503="","",VLOOKUP($R503,'RW-&gt;SW'!$P$3:$Q$46,2,TRUE))</f>
        <v/>
      </c>
      <c r="T503" s="89" t="str">
        <f>IF(ISERROR('Berechnung TYP'!Q499)=TRUE,"",'Berechnung TYP'!Q499)</f>
        <v/>
      </c>
      <c r="U503" s="35" t="str">
        <f>IF(ISERROR('Berechnung TYP'!G499)=TRUE,"",'Berechnung TYP'!G499)</f>
        <v/>
      </c>
      <c r="V503" s="35" t="str">
        <f>IF(ISERROR('Berechnung TYP'!H499)=TRUE,"",'Berechnung TYP'!H499)</f>
        <v/>
      </c>
      <c r="W503" s="36" t="str">
        <f>IF(ISERROR('Berechnung TYP'!I499)=TRUE,"",'Berechnung TYP'!I499)</f>
        <v/>
      </c>
      <c r="X503" s="70"/>
    </row>
    <row r="504" spans="1:24" x14ac:dyDescent="0.25">
      <c r="A504" s="45">
        <v>496</v>
      </c>
      <c r="B504" s="40" t="str">
        <f>IF(Urliste!B501&lt;&gt;0,Urliste!B501,"")</f>
        <v/>
      </c>
      <c r="C504" s="45" t="str">
        <f t="shared" si="18"/>
        <v/>
      </c>
      <c r="D504" s="45" t="str">
        <f>IF(Urliste!C501&lt;&gt;0,Urliste!C501,"")</f>
        <v/>
      </c>
      <c r="E504" s="40" t="str">
        <f>IF(OR(D504="m",D504="w"),Urliste!$D501+Urliste!$J501+Urliste!$P501+Urliste!$V501+Urliste!$AB501+Urliste!$AH501+Urliste!$AN501+Urliste!$AT501+Urliste!$AZ501+Urliste!$BF501,"")</f>
        <v/>
      </c>
      <c r="F504" s="35" t="str">
        <f>IF(OR(D504="m",D504="w"),Urliste!$E501+Urliste!$K501+Urliste!$Q501+Urliste!$W501+Urliste!$AC501+Urliste!$AI501+Urliste!$AO501+Urliste!$AU501+Urliste!$BA501+Urliste!$BG501,"")</f>
        <v/>
      </c>
      <c r="G504" s="35" t="str">
        <f>IF(OR(D504="m",D504="w"),Urliste!$F501+Urliste!$L501+Urliste!$R501+Urliste!$X501+Urliste!$AD501+Urliste!$AJ501+Urliste!$AP501+Urliste!$AV501+Urliste!$BB501+Urliste!$BH501,"")</f>
        <v/>
      </c>
      <c r="H504" s="35" t="str">
        <f>IF(OR(D504="m",D504="w"),Urliste!$G501+Urliste!$M501+Urliste!$S501+Urliste!$Y501+Urliste!$AE501+Urliste!$AK501+Urliste!$AQ501+Urliste!$AW501+Urliste!$BC501+Urliste!$BI501,"")</f>
        <v/>
      </c>
      <c r="I504" s="35" t="str">
        <f>IF(OR(D504="m",D504="w"),Urliste!$H501+Urliste!$N501+Urliste!$T501+Urliste!$Z501+Urliste!$AF501+Urliste!$AL501+Urliste!$AR501+Urliste!$AX501+Urliste!$BD501+Urliste!$BJ501,"")</f>
        <v/>
      </c>
      <c r="J504" s="36" t="str">
        <f>IF(OR(D504="m",D504="w"),Urliste!$I501+Urliste!$O501+Urliste!$U501+Urliste!$AA501+Urliste!$AG501+Urliste!$AM501+Urliste!$AS501+Urliste!$AY501+Urliste!$BE501+Urliste!$BK501,"")</f>
        <v/>
      </c>
      <c r="K504" s="35"/>
      <c r="L504" s="40" t="str">
        <f>IF(E504="","",IF($D504="m",VLOOKUP(E504,'RW-&gt;SW'!$A$4:$G$44,2,TRUE),VLOOKUP(E504,'RW-&gt;SW'!$H$4:$N$44,2,TRUE)))</f>
        <v/>
      </c>
      <c r="M504" s="35" t="str">
        <f>IF(F504="","",IF($D504="m",VLOOKUP(F504,'RW-&gt;SW'!$A$4:$G$44,3,TRUE),VLOOKUP(F504,'RW-&gt;SW'!$H$4:$N$44,3,TRUE)))</f>
        <v/>
      </c>
      <c r="N504" s="35" t="str">
        <f>IF(G504="","",IF($D504="m",VLOOKUP(G504,'RW-&gt;SW'!$A$4:$G$44,4,TRUE),VLOOKUP(G504,'RW-&gt;SW'!$H$4:$N$44,4,TRUE)))</f>
        <v/>
      </c>
      <c r="O504" s="35" t="str">
        <f>IF(H504="","",IF($D504="m",VLOOKUP(H504,'RW-&gt;SW'!$A$4:$G$44,5,TRUE),VLOOKUP(H504,'RW-&gt;SW'!$H$4:$N$44,5,TRUE)))</f>
        <v/>
      </c>
      <c r="P504" s="35" t="str">
        <f>IF(I504="","",IF($D504="m",VLOOKUP(I504,'RW-&gt;SW'!$A$4:$G$44,6,TRUE),VLOOKUP(I504,'RW-&gt;SW'!$H$4:$N$44,6,TRUE)))</f>
        <v/>
      </c>
      <c r="Q504" s="36" t="str">
        <f>IF(J504="","",IF($D504="m",VLOOKUP(J504,'RW-&gt;SW'!$A$4:$G$44,7,TRUE),VLOOKUP(J504,'RW-&gt;SW'!$H$4:$N$44,7,TRUE)))</f>
        <v/>
      </c>
      <c r="R504" s="40" t="str">
        <f t="shared" si="17"/>
        <v/>
      </c>
      <c r="S504" s="36" t="str">
        <f>IF(R504="","",VLOOKUP($R504,'RW-&gt;SW'!$P$3:$Q$46,2,TRUE))</f>
        <v/>
      </c>
      <c r="T504" s="89" t="str">
        <f>IF(ISERROR('Berechnung TYP'!Q500)=TRUE,"",'Berechnung TYP'!Q500)</f>
        <v/>
      </c>
      <c r="U504" s="35" t="str">
        <f>IF(ISERROR('Berechnung TYP'!G500)=TRUE,"",'Berechnung TYP'!G500)</f>
        <v/>
      </c>
      <c r="V504" s="35" t="str">
        <f>IF(ISERROR('Berechnung TYP'!H500)=TRUE,"",'Berechnung TYP'!H500)</f>
        <v/>
      </c>
      <c r="W504" s="36" t="str">
        <f>IF(ISERROR('Berechnung TYP'!I500)=TRUE,"",'Berechnung TYP'!I500)</f>
        <v/>
      </c>
      <c r="X504" s="70"/>
    </row>
    <row r="505" spans="1:24" x14ac:dyDescent="0.25">
      <c r="A505" s="45">
        <v>497</v>
      </c>
      <c r="B505" s="40" t="str">
        <f>IF(Urliste!B502&lt;&gt;0,Urliste!B502,"")</f>
        <v/>
      </c>
      <c r="C505" s="45" t="str">
        <f t="shared" si="18"/>
        <v/>
      </c>
      <c r="D505" s="45" t="str">
        <f>IF(Urliste!C502&lt;&gt;0,Urliste!C502,"")</f>
        <v/>
      </c>
      <c r="E505" s="40" t="str">
        <f>IF(OR(D505="m",D505="w"),Urliste!$D502+Urliste!$J502+Urliste!$P502+Urliste!$V502+Urliste!$AB502+Urliste!$AH502+Urliste!$AN502+Urliste!$AT502+Urliste!$AZ502+Urliste!$BF502,"")</f>
        <v/>
      </c>
      <c r="F505" s="35" t="str">
        <f>IF(OR(D505="m",D505="w"),Urliste!$E502+Urliste!$K502+Urliste!$Q502+Urliste!$W502+Urliste!$AC502+Urliste!$AI502+Urliste!$AO502+Urliste!$AU502+Urliste!$BA502+Urliste!$BG502,"")</f>
        <v/>
      </c>
      <c r="G505" s="35" t="str">
        <f>IF(OR(D505="m",D505="w"),Urliste!$F502+Urliste!$L502+Urliste!$R502+Urliste!$X502+Urliste!$AD502+Urliste!$AJ502+Urliste!$AP502+Urliste!$AV502+Urliste!$BB502+Urliste!$BH502,"")</f>
        <v/>
      </c>
      <c r="H505" s="35" t="str">
        <f>IF(OR(D505="m",D505="w"),Urliste!$G502+Urliste!$M502+Urliste!$S502+Urliste!$Y502+Urliste!$AE502+Urliste!$AK502+Urliste!$AQ502+Urliste!$AW502+Urliste!$BC502+Urliste!$BI502,"")</f>
        <v/>
      </c>
      <c r="I505" s="35" t="str">
        <f>IF(OR(D505="m",D505="w"),Urliste!$H502+Urliste!$N502+Urliste!$T502+Urliste!$Z502+Urliste!$AF502+Urliste!$AL502+Urliste!$AR502+Urliste!$AX502+Urliste!$BD502+Urliste!$BJ502,"")</f>
        <v/>
      </c>
      <c r="J505" s="36" t="str">
        <f>IF(OR(D505="m",D505="w"),Urliste!$I502+Urliste!$O502+Urliste!$U502+Urliste!$AA502+Urliste!$AG502+Urliste!$AM502+Urliste!$AS502+Urliste!$AY502+Urliste!$BE502+Urliste!$BK502,"")</f>
        <v/>
      </c>
      <c r="K505" s="35"/>
      <c r="L505" s="40" t="str">
        <f>IF(E505="","",IF($D505="m",VLOOKUP(E505,'RW-&gt;SW'!$A$4:$G$44,2,TRUE),VLOOKUP(E505,'RW-&gt;SW'!$H$4:$N$44,2,TRUE)))</f>
        <v/>
      </c>
      <c r="M505" s="35" t="str">
        <f>IF(F505="","",IF($D505="m",VLOOKUP(F505,'RW-&gt;SW'!$A$4:$G$44,3,TRUE),VLOOKUP(F505,'RW-&gt;SW'!$H$4:$N$44,3,TRUE)))</f>
        <v/>
      </c>
      <c r="N505" s="35" t="str">
        <f>IF(G505="","",IF($D505="m",VLOOKUP(G505,'RW-&gt;SW'!$A$4:$G$44,4,TRUE),VLOOKUP(G505,'RW-&gt;SW'!$H$4:$N$44,4,TRUE)))</f>
        <v/>
      </c>
      <c r="O505" s="35" t="str">
        <f>IF(H505="","",IF($D505="m",VLOOKUP(H505,'RW-&gt;SW'!$A$4:$G$44,5,TRUE),VLOOKUP(H505,'RW-&gt;SW'!$H$4:$N$44,5,TRUE)))</f>
        <v/>
      </c>
      <c r="P505" s="35" t="str">
        <f>IF(I505="","",IF($D505="m",VLOOKUP(I505,'RW-&gt;SW'!$A$4:$G$44,6,TRUE),VLOOKUP(I505,'RW-&gt;SW'!$H$4:$N$44,6,TRUE)))</f>
        <v/>
      </c>
      <c r="Q505" s="36" t="str">
        <f>IF(J505="","",IF($D505="m",VLOOKUP(J505,'RW-&gt;SW'!$A$4:$G$44,7,TRUE),VLOOKUP(J505,'RW-&gt;SW'!$H$4:$N$44,7,TRUE)))</f>
        <v/>
      </c>
      <c r="R505" s="40" t="str">
        <f t="shared" si="17"/>
        <v/>
      </c>
      <c r="S505" s="36" t="str">
        <f>IF(R505="","",VLOOKUP($R505,'RW-&gt;SW'!$P$3:$Q$46,2,TRUE))</f>
        <v/>
      </c>
      <c r="T505" s="89" t="str">
        <f>IF(ISERROR('Berechnung TYP'!Q501)=TRUE,"",'Berechnung TYP'!Q501)</f>
        <v/>
      </c>
      <c r="U505" s="35" t="str">
        <f>IF(ISERROR('Berechnung TYP'!G501)=TRUE,"",'Berechnung TYP'!G501)</f>
        <v/>
      </c>
      <c r="V505" s="35" t="str">
        <f>IF(ISERROR('Berechnung TYP'!H501)=TRUE,"",'Berechnung TYP'!H501)</f>
        <v/>
      </c>
      <c r="W505" s="36" t="str">
        <f>IF(ISERROR('Berechnung TYP'!I501)=TRUE,"",'Berechnung TYP'!I501)</f>
        <v/>
      </c>
      <c r="X505" s="70"/>
    </row>
    <row r="506" spans="1:24" x14ac:dyDescent="0.25">
      <c r="A506" s="45">
        <v>498</v>
      </c>
      <c r="B506" s="40" t="str">
        <f>IF(Urliste!B503&lt;&gt;0,Urliste!B503,"")</f>
        <v/>
      </c>
      <c r="C506" s="45" t="str">
        <f t="shared" si="18"/>
        <v/>
      </c>
      <c r="D506" s="45" t="str">
        <f>IF(Urliste!C503&lt;&gt;0,Urliste!C503,"")</f>
        <v/>
      </c>
      <c r="E506" s="40" t="str">
        <f>IF(OR(D506="m",D506="w"),Urliste!$D503+Urliste!$J503+Urliste!$P503+Urliste!$V503+Urliste!$AB503+Urliste!$AH503+Urliste!$AN503+Urliste!$AT503+Urliste!$AZ503+Urliste!$BF503,"")</f>
        <v/>
      </c>
      <c r="F506" s="35" t="str">
        <f>IF(OR(D506="m",D506="w"),Urliste!$E503+Urliste!$K503+Urliste!$Q503+Urliste!$W503+Urliste!$AC503+Urliste!$AI503+Urliste!$AO503+Urliste!$AU503+Urliste!$BA503+Urliste!$BG503,"")</f>
        <v/>
      </c>
      <c r="G506" s="35" t="str">
        <f>IF(OR(D506="m",D506="w"),Urliste!$F503+Urliste!$L503+Urliste!$R503+Urliste!$X503+Urliste!$AD503+Urliste!$AJ503+Urliste!$AP503+Urliste!$AV503+Urliste!$BB503+Urliste!$BH503,"")</f>
        <v/>
      </c>
      <c r="H506" s="35" t="str">
        <f>IF(OR(D506="m",D506="w"),Urliste!$G503+Urliste!$M503+Urliste!$S503+Urliste!$Y503+Urliste!$AE503+Urliste!$AK503+Urliste!$AQ503+Urliste!$AW503+Urliste!$BC503+Urliste!$BI503,"")</f>
        <v/>
      </c>
      <c r="I506" s="35" t="str">
        <f>IF(OR(D506="m",D506="w"),Urliste!$H503+Urliste!$N503+Urliste!$T503+Urliste!$Z503+Urliste!$AF503+Urliste!$AL503+Urliste!$AR503+Urliste!$AX503+Urliste!$BD503+Urliste!$BJ503,"")</f>
        <v/>
      </c>
      <c r="J506" s="36" t="str">
        <f>IF(OR(D506="m",D506="w"),Urliste!$I503+Urliste!$O503+Urliste!$U503+Urliste!$AA503+Urliste!$AG503+Urliste!$AM503+Urliste!$AS503+Urliste!$AY503+Urliste!$BE503+Urliste!$BK503,"")</f>
        <v/>
      </c>
      <c r="K506" s="35"/>
      <c r="L506" s="40" t="str">
        <f>IF(E506="","",IF($D506="m",VLOOKUP(E506,'RW-&gt;SW'!$A$4:$G$44,2,TRUE),VLOOKUP(E506,'RW-&gt;SW'!$H$4:$N$44,2,TRUE)))</f>
        <v/>
      </c>
      <c r="M506" s="35" t="str">
        <f>IF(F506="","",IF($D506="m",VLOOKUP(F506,'RW-&gt;SW'!$A$4:$G$44,3,TRUE),VLOOKUP(F506,'RW-&gt;SW'!$H$4:$N$44,3,TRUE)))</f>
        <v/>
      </c>
      <c r="N506" s="35" t="str">
        <f>IF(G506="","",IF($D506="m",VLOOKUP(G506,'RW-&gt;SW'!$A$4:$G$44,4,TRUE),VLOOKUP(G506,'RW-&gt;SW'!$H$4:$N$44,4,TRUE)))</f>
        <v/>
      </c>
      <c r="O506" s="35" t="str">
        <f>IF(H506="","",IF($D506="m",VLOOKUP(H506,'RW-&gt;SW'!$A$4:$G$44,5,TRUE),VLOOKUP(H506,'RW-&gt;SW'!$H$4:$N$44,5,TRUE)))</f>
        <v/>
      </c>
      <c r="P506" s="35" t="str">
        <f>IF(I506="","",IF($D506="m",VLOOKUP(I506,'RW-&gt;SW'!$A$4:$G$44,6,TRUE),VLOOKUP(I506,'RW-&gt;SW'!$H$4:$N$44,6,TRUE)))</f>
        <v/>
      </c>
      <c r="Q506" s="36" t="str">
        <f>IF(J506="","",IF($D506="m",VLOOKUP(J506,'RW-&gt;SW'!$A$4:$G$44,7,TRUE),VLOOKUP(J506,'RW-&gt;SW'!$H$4:$N$44,7,TRUE)))</f>
        <v/>
      </c>
      <c r="R506" s="40" t="str">
        <f t="shared" si="17"/>
        <v/>
      </c>
      <c r="S506" s="36" t="str">
        <f>IF(R506="","",VLOOKUP($R506,'RW-&gt;SW'!$P$3:$Q$46,2,TRUE))</f>
        <v/>
      </c>
      <c r="T506" s="89" t="str">
        <f>IF(ISERROR('Berechnung TYP'!Q502)=TRUE,"",'Berechnung TYP'!Q502)</f>
        <v/>
      </c>
      <c r="U506" s="35" t="str">
        <f>IF(ISERROR('Berechnung TYP'!G502)=TRUE,"",'Berechnung TYP'!G502)</f>
        <v/>
      </c>
      <c r="V506" s="35" t="str">
        <f>IF(ISERROR('Berechnung TYP'!H502)=TRUE,"",'Berechnung TYP'!H502)</f>
        <v/>
      </c>
      <c r="W506" s="36" t="str">
        <f>IF(ISERROR('Berechnung TYP'!I502)=TRUE,"",'Berechnung TYP'!I502)</f>
        <v/>
      </c>
      <c r="X506" s="70"/>
    </row>
    <row r="507" spans="1:24" ht="15.75" thickBot="1" x14ac:dyDescent="0.3">
      <c r="A507" s="45">
        <v>499</v>
      </c>
      <c r="B507" s="41" t="str">
        <f>IF(Urliste!B504&lt;&gt;0,Urliste!B504,"")</f>
        <v/>
      </c>
      <c r="C507" s="46" t="str">
        <f t="shared" si="18"/>
        <v/>
      </c>
      <c r="D507" s="46" t="str">
        <f>IF(Urliste!C504&lt;&gt;0,Urliste!C504,"")</f>
        <v/>
      </c>
      <c r="E507" s="41" t="str">
        <f>IF(OR(D507="m",D507="w"),Urliste!$D504+Urliste!$J504+Urliste!$P504+Urliste!$V504+Urliste!$AB504+Urliste!$AH504+Urliste!$AN504+Urliste!$AT504+Urliste!$AZ504+Urliste!$BF504,"")</f>
        <v/>
      </c>
      <c r="F507" s="42" t="str">
        <f>IF(OR(D507="m",D507="w"),Urliste!$E504+Urliste!$K504+Urliste!$Q504+Urliste!$W504+Urliste!$AC504+Urliste!$AI504+Urliste!$AO504+Urliste!$AU504+Urliste!$BA504+Urliste!$BG504,"")</f>
        <v/>
      </c>
      <c r="G507" s="42" t="str">
        <f>IF(OR(D507="m",D507="w"),Urliste!$F504+Urliste!$L504+Urliste!$R504+Urliste!$X504+Urliste!$AD504+Urliste!$AJ504+Urliste!$AP504+Urliste!$AV504+Urliste!$BB504+Urliste!$BH504,"")</f>
        <v/>
      </c>
      <c r="H507" s="42" t="str">
        <f>IF(OR(D507="m",D507="w"),Urliste!$G504+Urliste!$M504+Urliste!$S504+Urliste!$Y504+Urliste!$AE504+Urliste!$AK504+Urliste!$AQ504+Urliste!$AW504+Urliste!$BC504+Urliste!$BI504,"")</f>
        <v/>
      </c>
      <c r="I507" s="42" t="str">
        <f>IF(OR(D507="m",D507="w"),Urliste!$H504+Urliste!$N504+Urliste!$T504+Urliste!$Z504+Urliste!$AF504+Urliste!$AL504+Urliste!$AR504+Urliste!$AX504+Urliste!$BD504+Urliste!$BJ504,"")</f>
        <v/>
      </c>
      <c r="J507" s="4" t="str">
        <f>IF(OR(D507="m",D507="w"),Urliste!$I504+Urliste!$O504+Urliste!$U504+Urliste!$AA504+Urliste!$AG504+Urliste!$AM504+Urliste!$AS504+Urliste!$AY504+Urliste!$BE504+Urliste!$BK504,"")</f>
        <v/>
      </c>
      <c r="K507" s="42"/>
      <c r="L507" s="41" t="str">
        <f>IF(E507="","",IF($D507="m",VLOOKUP(E507,'RW-&gt;SW'!$A$4:$G$44,2,TRUE),VLOOKUP(E507,'RW-&gt;SW'!$H$4:$N$44,2,TRUE)))</f>
        <v/>
      </c>
      <c r="M507" s="42" t="str">
        <f>IF(F507="","",IF($D507="m",VLOOKUP(F507,'RW-&gt;SW'!$A$4:$G$44,3,TRUE),VLOOKUP(F507,'RW-&gt;SW'!$H$4:$N$44,3,TRUE)))</f>
        <v/>
      </c>
      <c r="N507" s="42" t="str">
        <f>IF(G507="","",IF($D507="m",VLOOKUP(G507,'RW-&gt;SW'!$A$4:$G$44,4,TRUE),VLOOKUP(G507,'RW-&gt;SW'!$H$4:$N$44,4,TRUE)))</f>
        <v/>
      </c>
      <c r="O507" s="42" t="str">
        <f>IF(H507="","",IF($D507="m",VLOOKUP(H507,'RW-&gt;SW'!$A$4:$G$44,5,TRUE),VLOOKUP(H507,'RW-&gt;SW'!$H$4:$N$44,5,TRUE)))</f>
        <v/>
      </c>
      <c r="P507" s="42" t="str">
        <f>IF(I507="","",IF($D507="m",VLOOKUP(I507,'RW-&gt;SW'!$A$4:$G$44,6,TRUE),VLOOKUP(I507,'RW-&gt;SW'!$H$4:$N$44,6,TRUE)))</f>
        <v/>
      </c>
      <c r="Q507" s="4" t="str">
        <f>IF(J507="","",IF($D507="m",VLOOKUP(J507,'RW-&gt;SW'!$A$4:$G$44,7,TRUE),VLOOKUP(J507,'RW-&gt;SW'!$H$4:$N$44,7,TRUE)))</f>
        <v/>
      </c>
      <c r="R507" s="41" t="str">
        <f t="shared" si="17"/>
        <v/>
      </c>
      <c r="S507" s="4" t="str">
        <f>IF(R507="","",VLOOKUP($R507,'RW-&gt;SW'!$P$3:$Q$46,2,TRUE))</f>
        <v/>
      </c>
      <c r="T507" s="90" t="str">
        <f>IF(ISERROR('Berechnung TYP'!Q503)=TRUE,"",'Berechnung TYP'!Q503)</f>
        <v/>
      </c>
      <c r="U507" s="42" t="str">
        <f>IF(ISERROR('Berechnung TYP'!G503)=TRUE,"",'Berechnung TYP'!G503)</f>
        <v/>
      </c>
      <c r="V507" s="42" t="str">
        <f>IF(ISERROR('Berechnung TYP'!H503)=TRUE,"",'Berechnung TYP'!H503)</f>
        <v/>
      </c>
      <c r="W507" s="4" t="str">
        <f>IF(ISERROR('Berechnung TYP'!I503)=TRUE,"",'Berechnung TYP'!I503)</f>
        <v/>
      </c>
      <c r="X507" s="70"/>
    </row>
    <row r="508" spans="1:24" x14ac:dyDescent="0.25">
      <c r="A508" s="70"/>
      <c r="B508" s="70" t="str">
        <f>""</f>
        <v/>
      </c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</row>
    <row r="509" spans="1:24" x14ac:dyDescent="0.25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</row>
  </sheetData>
  <mergeCells count="4">
    <mergeCell ref="E7:J7"/>
    <mergeCell ref="L7:Q7"/>
    <mergeCell ref="R7:S7"/>
    <mergeCell ref="U7:W7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"/>
  <dimension ref="A1:Q46"/>
  <sheetViews>
    <sheetView workbookViewId="0">
      <selection activeCell="T11" sqref="T11"/>
    </sheetView>
  </sheetViews>
  <sheetFormatPr baseColWidth="10" defaultRowHeight="15" x14ac:dyDescent="0.25"/>
  <sheetData>
    <row r="1" spans="1:17" ht="15.75" thickBot="1" x14ac:dyDescent="0.3">
      <c r="A1" s="18"/>
      <c r="B1" s="96" t="s">
        <v>11</v>
      </c>
      <c r="C1" s="96"/>
      <c r="D1" s="96"/>
      <c r="E1" s="96"/>
      <c r="F1" s="96"/>
      <c r="G1" s="97"/>
      <c r="H1" s="17"/>
      <c r="I1" s="100" t="s">
        <v>12</v>
      </c>
      <c r="J1" s="100"/>
      <c r="K1" s="100"/>
      <c r="L1" s="100"/>
      <c r="M1" s="100"/>
      <c r="N1" s="101"/>
      <c r="O1" s="1"/>
      <c r="P1" s="102" t="s">
        <v>13</v>
      </c>
      <c r="Q1" s="103"/>
    </row>
    <row r="2" spans="1:17" ht="15.75" thickBot="1" x14ac:dyDescent="0.3">
      <c r="A2" s="19" t="s">
        <v>14</v>
      </c>
      <c r="B2" s="5" t="s">
        <v>4</v>
      </c>
      <c r="C2" s="5" t="s">
        <v>2</v>
      </c>
      <c r="D2" s="5" t="s">
        <v>1</v>
      </c>
      <c r="E2" s="5" t="s">
        <v>3</v>
      </c>
      <c r="F2" s="5" t="s">
        <v>5</v>
      </c>
      <c r="G2" s="6" t="s">
        <v>6</v>
      </c>
      <c r="H2" s="19" t="s">
        <v>14</v>
      </c>
      <c r="I2" s="28" t="s">
        <v>4</v>
      </c>
      <c r="J2" s="5" t="s">
        <v>2</v>
      </c>
      <c r="K2" s="5" t="s">
        <v>1</v>
      </c>
      <c r="L2" s="5" t="s">
        <v>3</v>
      </c>
      <c r="M2" s="5" t="s">
        <v>5</v>
      </c>
      <c r="N2" s="6" t="s">
        <v>6</v>
      </c>
      <c r="O2" s="1"/>
      <c r="P2" s="33" t="s">
        <v>15</v>
      </c>
      <c r="Q2" s="29" t="s">
        <v>16</v>
      </c>
    </row>
    <row r="3" spans="1:17" ht="15.75" thickBot="1" x14ac:dyDescent="0.3">
      <c r="A3" s="21" t="s">
        <v>15</v>
      </c>
      <c r="B3" s="20" t="s">
        <v>16</v>
      </c>
      <c r="C3" s="7" t="s">
        <v>16</v>
      </c>
      <c r="D3" s="7" t="s">
        <v>16</v>
      </c>
      <c r="E3" s="7" t="s">
        <v>16</v>
      </c>
      <c r="F3" s="7" t="s">
        <v>16</v>
      </c>
      <c r="G3" s="8" t="s">
        <v>16</v>
      </c>
      <c r="H3" s="21" t="s">
        <v>15</v>
      </c>
      <c r="I3" s="27" t="s">
        <v>16</v>
      </c>
      <c r="J3" s="14" t="s">
        <v>16</v>
      </c>
      <c r="K3" s="14" t="s">
        <v>16</v>
      </c>
      <c r="L3" s="14" t="s">
        <v>16</v>
      </c>
      <c r="M3" s="14" t="s">
        <v>16</v>
      </c>
      <c r="N3" s="15" t="s">
        <v>16</v>
      </c>
      <c r="O3" s="1"/>
      <c r="P3" s="30">
        <v>1</v>
      </c>
      <c r="Q3" s="2">
        <v>70</v>
      </c>
    </row>
    <row r="4" spans="1:17" x14ac:dyDescent="0.25">
      <c r="A4" s="24">
        <v>10</v>
      </c>
      <c r="B4" s="22">
        <v>70</v>
      </c>
      <c r="C4" s="9">
        <v>75</v>
      </c>
      <c r="D4" s="9">
        <v>70</v>
      </c>
      <c r="E4" s="9">
        <v>70</v>
      </c>
      <c r="F4" s="9">
        <v>75</v>
      </c>
      <c r="G4" s="10">
        <v>70</v>
      </c>
      <c r="H4" s="24">
        <v>10</v>
      </c>
      <c r="I4" s="22">
        <v>73</v>
      </c>
      <c r="J4" s="9">
        <v>76</v>
      </c>
      <c r="K4" s="9">
        <v>70</v>
      </c>
      <c r="L4" s="9">
        <v>70</v>
      </c>
      <c r="M4" s="9">
        <v>74</v>
      </c>
      <c r="N4" s="10">
        <v>72</v>
      </c>
      <c r="O4" s="1"/>
      <c r="P4" s="31">
        <v>2</v>
      </c>
      <c r="Q4" s="3">
        <v>70</v>
      </c>
    </row>
    <row r="5" spans="1:17" x14ac:dyDescent="0.25">
      <c r="A5" s="25">
        <v>11</v>
      </c>
      <c r="B5" s="20">
        <v>70</v>
      </c>
      <c r="C5" s="7">
        <v>78</v>
      </c>
      <c r="D5" s="7">
        <v>72</v>
      </c>
      <c r="E5" s="7">
        <v>73</v>
      </c>
      <c r="F5" s="7">
        <v>79</v>
      </c>
      <c r="G5" s="11">
        <v>70</v>
      </c>
      <c r="H5" s="25">
        <v>11</v>
      </c>
      <c r="I5" s="20">
        <v>77</v>
      </c>
      <c r="J5" s="7">
        <v>80</v>
      </c>
      <c r="K5" s="7">
        <v>70</v>
      </c>
      <c r="L5" s="7">
        <v>70</v>
      </c>
      <c r="M5" s="7">
        <v>78</v>
      </c>
      <c r="N5" s="11">
        <v>76</v>
      </c>
      <c r="O5" s="1"/>
      <c r="P5" s="31">
        <v>3</v>
      </c>
      <c r="Q5" s="3">
        <v>70</v>
      </c>
    </row>
    <row r="6" spans="1:17" x14ac:dyDescent="0.25">
      <c r="A6" s="25">
        <v>12</v>
      </c>
      <c r="B6" s="20">
        <v>72</v>
      </c>
      <c r="C6" s="7">
        <v>80</v>
      </c>
      <c r="D6" s="7">
        <v>78</v>
      </c>
      <c r="E6" s="7">
        <v>73</v>
      </c>
      <c r="F6" s="7">
        <v>80</v>
      </c>
      <c r="G6" s="11">
        <v>77</v>
      </c>
      <c r="H6" s="25">
        <v>12</v>
      </c>
      <c r="I6" s="20">
        <v>84</v>
      </c>
      <c r="J6" s="7">
        <v>83</v>
      </c>
      <c r="K6" s="7">
        <v>71</v>
      </c>
      <c r="L6" s="7">
        <v>70</v>
      </c>
      <c r="M6" s="7">
        <v>80</v>
      </c>
      <c r="N6" s="11">
        <v>81</v>
      </c>
      <c r="O6" s="1"/>
      <c r="P6" s="31">
        <v>4</v>
      </c>
      <c r="Q6" s="3">
        <v>72</v>
      </c>
    </row>
    <row r="7" spans="1:17" x14ac:dyDescent="0.25">
      <c r="A7" s="25">
        <v>13</v>
      </c>
      <c r="B7" s="20">
        <v>75</v>
      </c>
      <c r="C7" s="7">
        <v>81</v>
      </c>
      <c r="D7" s="7">
        <v>83</v>
      </c>
      <c r="E7" s="7">
        <v>80</v>
      </c>
      <c r="F7" s="7">
        <v>82</v>
      </c>
      <c r="G7" s="11">
        <v>82</v>
      </c>
      <c r="H7" s="25">
        <v>13</v>
      </c>
      <c r="I7" s="20">
        <v>88</v>
      </c>
      <c r="J7" s="7">
        <v>85</v>
      </c>
      <c r="K7" s="7">
        <v>74</v>
      </c>
      <c r="L7" s="7">
        <v>70</v>
      </c>
      <c r="M7" s="7">
        <v>81</v>
      </c>
      <c r="N7" s="11">
        <v>85</v>
      </c>
      <c r="O7" s="1"/>
      <c r="P7" s="31">
        <v>5</v>
      </c>
      <c r="Q7" s="3">
        <v>76</v>
      </c>
    </row>
    <row r="8" spans="1:17" x14ac:dyDescent="0.25">
      <c r="A8" s="25">
        <v>14</v>
      </c>
      <c r="B8" s="20">
        <v>77</v>
      </c>
      <c r="C8" s="7">
        <v>82</v>
      </c>
      <c r="D8" s="7">
        <v>85</v>
      </c>
      <c r="E8" s="7">
        <v>84</v>
      </c>
      <c r="F8" s="7">
        <v>83</v>
      </c>
      <c r="G8" s="11">
        <v>84</v>
      </c>
      <c r="H8" s="25">
        <v>14</v>
      </c>
      <c r="I8" s="20">
        <v>90</v>
      </c>
      <c r="J8" s="7">
        <v>87</v>
      </c>
      <c r="K8" s="7">
        <v>77</v>
      </c>
      <c r="L8" s="7">
        <v>73</v>
      </c>
      <c r="M8" s="7">
        <v>83</v>
      </c>
      <c r="N8" s="11">
        <v>87</v>
      </c>
      <c r="O8" s="1"/>
      <c r="P8" s="31">
        <v>6</v>
      </c>
      <c r="Q8" s="3">
        <v>79</v>
      </c>
    </row>
    <row r="9" spans="1:17" x14ac:dyDescent="0.25">
      <c r="A9" s="25">
        <v>15</v>
      </c>
      <c r="B9" s="20">
        <v>79</v>
      </c>
      <c r="C9" s="7">
        <v>83</v>
      </c>
      <c r="D9" s="7">
        <v>87</v>
      </c>
      <c r="E9" s="7">
        <v>86</v>
      </c>
      <c r="F9" s="7">
        <v>85</v>
      </c>
      <c r="G9" s="11">
        <v>86</v>
      </c>
      <c r="H9" s="25">
        <v>15</v>
      </c>
      <c r="I9" s="20">
        <v>92</v>
      </c>
      <c r="J9" s="7">
        <v>89</v>
      </c>
      <c r="K9" s="7">
        <v>80</v>
      </c>
      <c r="L9" s="7">
        <v>77</v>
      </c>
      <c r="M9" s="7">
        <v>84</v>
      </c>
      <c r="N9" s="11">
        <v>88</v>
      </c>
      <c r="O9" s="1"/>
      <c r="P9" s="31">
        <v>7</v>
      </c>
      <c r="Q9" s="3">
        <v>82</v>
      </c>
    </row>
    <row r="10" spans="1:17" x14ac:dyDescent="0.25">
      <c r="A10" s="25">
        <v>16</v>
      </c>
      <c r="B10" s="20">
        <v>81</v>
      </c>
      <c r="C10" s="7">
        <v>84</v>
      </c>
      <c r="D10" s="7">
        <v>89</v>
      </c>
      <c r="E10" s="7">
        <v>87</v>
      </c>
      <c r="F10" s="7">
        <v>86</v>
      </c>
      <c r="G10" s="11">
        <v>88</v>
      </c>
      <c r="H10" s="25">
        <v>16</v>
      </c>
      <c r="I10" s="20">
        <v>94</v>
      </c>
      <c r="J10" s="7">
        <v>90</v>
      </c>
      <c r="K10" s="7">
        <v>82</v>
      </c>
      <c r="L10" s="7">
        <v>80</v>
      </c>
      <c r="M10" s="7">
        <v>86</v>
      </c>
      <c r="N10" s="11">
        <v>90</v>
      </c>
      <c r="O10" s="1"/>
      <c r="P10" s="31">
        <v>8</v>
      </c>
      <c r="Q10" s="3">
        <v>85</v>
      </c>
    </row>
    <row r="11" spans="1:17" x14ac:dyDescent="0.25">
      <c r="A11" s="25">
        <v>17</v>
      </c>
      <c r="B11" s="20">
        <v>83</v>
      </c>
      <c r="C11" s="7">
        <v>85</v>
      </c>
      <c r="D11" s="7">
        <v>91</v>
      </c>
      <c r="E11" s="7">
        <v>89</v>
      </c>
      <c r="F11" s="7">
        <v>87</v>
      </c>
      <c r="G11" s="11">
        <v>89</v>
      </c>
      <c r="H11" s="25">
        <v>17</v>
      </c>
      <c r="I11" s="20">
        <v>96</v>
      </c>
      <c r="J11" s="7">
        <v>91</v>
      </c>
      <c r="K11" s="7">
        <v>83</v>
      </c>
      <c r="L11" s="7">
        <v>82</v>
      </c>
      <c r="M11" s="7">
        <v>87</v>
      </c>
      <c r="N11" s="11">
        <v>92</v>
      </c>
      <c r="O11" s="1"/>
      <c r="P11" s="31">
        <v>9</v>
      </c>
      <c r="Q11" s="3">
        <v>87</v>
      </c>
    </row>
    <row r="12" spans="1:17" x14ac:dyDescent="0.25">
      <c r="A12" s="25">
        <v>18</v>
      </c>
      <c r="B12" s="20">
        <v>84</v>
      </c>
      <c r="C12" s="7">
        <v>86</v>
      </c>
      <c r="D12" s="7">
        <v>92</v>
      </c>
      <c r="E12" s="7">
        <v>90</v>
      </c>
      <c r="F12" s="7">
        <v>88</v>
      </c>
      <c r="G12" s="11">
        <v>90</v>
      </c>
      <c r="H12" s="25">
        <v>18</v>
      </c>
      <c r="I12" s="20">
        <v>98</v>
      </c>
      <c r="J12" s="7">
        <v>92</v>
      </c>
      <c r="K12" s="7">
        <v>84</v>
      </c>
      <c r="L12" s="7">
        <v>83</v>
      </c>
      <c r="M12" s="7">
        <v>88</v>
      </c>
      <c r="N12" s="11">
        <v>93</v>
      </c>
      <c r="O12" s="1"/>
      <c r="P12" s="31">
        <v>10</v>
      </c>
      <c r="Q12" s="3">
        <v>89</v>
      </c>
    </row>
    <row r="13" spans="1:17" x14ac:dyDescent="0.25">
      <c r="A13" s="25">
        <v>19</v>
      </c>
      <c r="B13" s="20">
        <v>86</v>
      </c>
      <c r="C13" s="7">
        <v>87</v>
      </c>
      <c r="D13" s="7">
        <v>93</v>
      </c>
      <c r="E13" s="7">
        <v>92</v>
      </c>
      <c r="F13" s="7">
        <v>90</v>
      </c>
      <c r="G13" s="11">
        <v>91</v>
      </c>
      <c r="H13" s="25">
        <v>19</v>
      </c>
      <c r="I13" s="20">
        <v>100</v>
      </c>
      <c r="J13" s="7">
        <v>94</v>
      </c>
      <c r="K13" s="7">
        <v>86</v>
      </c>
      <c r="L13" s="7">
        <v>84</v>
      </c>
      <c r="M13" s="7">
        <v>89</v>
      </c>
      <c r="N13" s="11">
        <v>94</v>
      </c>
      <c r="O13" s="1"/>
      <c r="P13" s="31">
        <v>11</v>
      </c>
      <c r="Q13" s="3">
        <v>91</v>
      </c>
    </row>
    <row r="14" spans="1:17" x14ac:dyDescent="0.25">
      <c r="A14" s="25">
        <v>20</v>
      </c>
      <c r="B14" s="20">
        <v>87</v>
      </c>
      <c r="C14" s="7">
        <v>88</v>
      </c>
      <c r="D14" s="7">
        <v>95</v>
      </c>
      <c r="E14" s="7">
        <v>93</v>
      </c>
      <c r="F14" s="7">
        <v>91</v>
      </c>
      <c r="G14" s="11">
        <v>92</v>
      </c>
      <c r="H14" s="25">
        <v>20</v>
      </c>
      <c r="I14" s="20">
        <v>101</v>
      </c>
      <c r="J14" s="7">
        <v>95</v>
      </c>
      <c r="K14" s="7">
        <v>87</v>
      </c>
      <c r="L14" s="7">
        <v>85</v>
      </c>
      <c r="M14" s="7">
        <v>90</v>
      </c>
      <c r="N14" s="11">
        <v>95</v>
      </c>
      <c r="O14" s="1"/>
      <c r="P14" s="31">
        <v>12</v>
      </c>
      <c r="Q14" s="3">
        <v>93</v>
      </c>
    </row>
    <row r="15" spans="1:17" x14ac:dyDescent="0.25">
      <c r="A15" s="25">
        <v>21</v>
      </c>
      <c r="B15" s="20">
        <v>88</v>
      </c>
      <c r="C15" s="7">
        <v>89</v>
      </c>
      <c r="D15" s="7">
        <v>96</v>
      </c>
      <c r="E15" s="7">
        <v>95</v>
      </c>
      <c r="F15" s="7">
        <v>92</v>
      </c>
      <c r="G15" s="11">
        <v>94</v>
      </c>
      <c r="H15" s="25">
        <v>21</v>
      </c>
      <c r="I15" s="20">
        <v>102</v>
      </c>
      <c r="J15" s="7">
        <v>96</v>
      </c>
      <c r="K15" s="7">
        <v>88</v>
      </c>
      <c r="L15" s="7">
        <v>86</v>
      </c>
      <c r="M15" s="7">
        <v>91</v>
      </c>
      <c r="N15" s="11">
        <v>97</v>
      </c>
      <c r="O15" s="1"/>
      <c r="P15" s="31">
        <v>13</v>
      </c>
      <c r="Q15" s="3">
        <v>94</v>
      </c>
    </row>
    <row r="16" spans="1:17" x14ac:dyDescent="0.25">
      <c r="A16" s="25">
        <v>22</v>
      </c>
      <c r="B16" s="20">
        <v>89</v>
      </c>
      <c r="C16" s="7">
        <v>90</v>
      </c>
      <c r="D16" s="7">
        <v>97</v>
      </c>
      <c r="E16" s="7">
        <v>96</v>
      </c>
      <c r="F16" s="7">
        <v>93</v>
      </c>
      <c r="G16" s="11">
        <v>95</v>
      </c>
      <c r="H16" s="25">
        <v>22</v>
      </c>
      <c r="I16" s="20">
        <v>104</v>
      </c>
      <c r="J16" s="7">
        <v>98</v>
      </c>
      <c r="K16" s="7">
        <v>89</v>
      </c>
      <c r="L16" s="7">
        <v>88</v>
      </c>
      <c r="M16" s="7">
        <v>92</v>
      </c>
      <c r="N16" s="11">
        <v>98</v>
      </c>
      <c r="O16" s="1"/>
      <c r="P16" s="31">
        <v>14</v>
      </c>
      <c r="Q16" s="3">
        <v>95</v>
      </c>
    </row>
    <row r="17" spans="1:17" x14ac:dyDescent="0.25">
      <c r="A17" s="25">
        <v>23</v>
      </c>
      <c r="B17" s="20">
        <v>89</v>
      </c>
      <c r="C17" s="7">
        <v>92</v>
      </c>
      <c r="D17" s="7">
        <v>99</v>
      </c>
      <c r="E17" s="7">
        <v>97</v>
      </c>
      <c r="F17" s="7">
        <v>94</v>
      </c>
      <c r="G17" s="11">
        <v>96</v>
      </c>
      <c r="H17" s="25">
        <v>23</v>
      </c>
      <c r="I17" s="20">
        <v>105</v>
      </c>
      <c r="J17" s="7">
        <v>99</v>
      </c>
      <c r="K17" s="7">
        <v>91</v>
      </c>
      <c r="L17" s="7">
        <v>9</v>
      </c>
      <c r="M17" s="7">
        <v>93</v>
      </c>
      <c r="N17" s="11">
        <v>99</v>
      </c>
      <c r="O17" s="1"/>
      <c r="P17" s="31">
        <v>15</v>
      </c>
      <c r="Q17" s="3">
        <v>97</v>
      </c>
    </row>
    <row r="18" spans="1:17" x14ac:dyDescent="0.25">
      <c r="A18" s="25">
        <v>24</v>
      </c>
      <c r="B18" s="20">
        <v>91</v>
      </c>
      <c r="C18" s="7">
        <v>93</v>
      </c>
      <c r="D18" s="7">
        <v>100</v>
      </c>
      <c r="E18" s="7">
        <v>99</v>
      </c>
      <c r="F18" s="7">
        <v>95</v>
      </c>
      <c r="G18" s="11">
        <v>98</v>
      </c>
      <c r="H18" s="25">
        <v>24</v>
      </c>
      <c r="I18" s="20">
        <v>106</v>
      </c>
      <c r="J18" s="7">
        <v>100</v>
      </c>
      <c r="K18" s="7">
        <v>92</v>
      </c>
      <c r="L18" s="7">
        <v>90</v>
      </c>
      <c r="M18" s="7">
        <v>94</v>
      </c>
      <c r="N18" s="11">
        <v>101</v>
      </c>
      <c r="O18" s="1"/>
      <c r="P18" s="31">
        <v>16</v>
      </c>
      <c r="Q18" s="3">
        <v>98</v>
      </c>
    </row>
    <row r="19" spans="1:17" x14ac:dyDescent="0.25">
      <c r="A19" s="25">
        <v>25</v>
      </c>
      <c r="B19" s="20">
        <v>92</v>
      </c>
      <c r="C19" s="7">
        <v>94</v>
      </c>
      <c r="D19" s="7">
        <v>101</v>
      </c>
      <c r="E19" s="7">
        <v>100</v>
      </c>
      <c r="F19" s="7">
        <v>95</v>
      </c>
      <c r="G19" s="11">
        <v>99</v>
      </c>
      <c r="H19" s="25">
        <v>25</v>
      </c>
      <c r="I19" s="20">
        <v>107</v>
      </c>
      <c r="J19" s="7">
        <v>101</v>
      </c>
      <c r="K19" s="7">
        <v>93</v>
      </c>
      <c r="L19" s="7">
        <v>91</v>
      </c>
      <c r="M19" s="7">
        <v>95</v>
      </c>
      <c r="N19" s="11">
        <v>102</v>
      </c>
      <c r="O19" s="1"/>
      <c r="P19" s="31">
        <v>17</v>
      </c>
      <c r="Q19" s="3">
        <v>99</v>
      </c>
    </row>
    <row r="20" spans="1:17" x14ac:dyDescent="0.25">
      <c r="A20" s="25">
        <v>26</v>
      </c>
      <c r="B20" s="20">
        <v>93</v>
      </c>
      <c r="C20" s="7">
        <v>95</v>
      </c>
      <c r="D20" s="7">
        <v>102</v>
      </c>
      <c r="E20" s="7">
        <v>101</v>
      </c>
      <c r="F20" s="7">
        <v>96</v>
      </c>
      <c r="G20" s="11">
        <v>100</v>
      </c>
      <c r="H20" s="25">
        <v>26</v>
      </c>
      <c r="I20" s="20">
        <v>108</v>
      </c>
      <c r="J20" s="7">
        <v>102</v>
      </c>
      <c r="K20" s="7">
        <v>95</v>
      </c>
      <c r="L20" s="7">
        <v>92</v>
      </c>
      <c r="M20" s="7">
        <v>96</v>
      </c>
      <c r="N20" s="11">
        <v>103</v>
      </c>
      <c r="O20" s="1"/>
      <c r="P20" s="31">
        <v>18</v>
      </c>
      <c r="Q20" s="3">
        <v>101</v>
      </c>
    </row>
    <row r="21" spans="1:17" x14ac:dyDescent="0.25">
      <c r="A21" s="25">
        <v>27</v>
      </c>
      <c r="B21" s="20">
        <v>94</v>
      </c>
      <c r="C21" s="7">
        <v>97</v>
      </c>
      <c r="D21" s="7">
        <v>103</v>
      </c>
      <c r="E21" s="7">
        <v>102</v>
      </c>
      <c r="F21" s="7">
        <v>97</v>
      </c>
      <c r="G21" s="11">
        <v>102</v>
      </c>
      <c r="H21" s="25">
        <v>27</v>
      </c>
      <c r="I21" s="20">
        <v>109</v>
      </c>
      <c r="J21" s="7">
        <v>103</v>
      </c>
      <c r="K21" s="7">
        <v>96</v>
      </c>
      <c r="L21" s="7">
        <v>93</v>
      </c>
      <c r="M21" s="7">
        <v>97</v>
      </c>
      <c r="N21" s="11">
        <v>104</v>
      </c>
      <c r="O21" s="1"/>
      <c r="P21" s="31">
        <v>19</v>
      </c>
      <c r="Q21" s="3">
        <v>102</v>
      </c>
    </row>
    <row r="22" spans="1:17" x14ac:dyDescent="0.25">
      <c r="A22" s="25">
        <v>28</v>
      </c>
      <c r="B22" s="20">
        <v>95</v>
      </c>
      <c r="C22" s="7">
        <v>97</v>
      </c>
      <c r="D22" s="7">
        <v>104</v>
      </c>
      <c r="E22" s="7">
        <v>103</v>
      </c>
      <c r="F22" s="7">
        <v>98</v>
      </c>
      <c r="G22" s="11">
        <v>103</v>
      </c>
      <c r="H22" s="25">
        <v>28</v>
      </c>
      <c r="I22" s="20">
        <v>110</v>
      </c>
      <c r="J22" s="7">
        <v>104</v>
      </c>
      <c r="K22" s="7">
        <v>97</v>
      </c>
      <c r="L22" s="7">
        <v>94</v>
      </c>
      <c r="M22" s="7">
        <v>98</v>
      </c>
      <c r="N22" s="11">
        <v>106</v>
      </c>
      <c r="O22" s="1"/>
      <c r="P22" s="31">
        <v>20</v>
      </c>
      <c r="Q22" s="3">
        <v>103</v>
      </c>
    </row>
    <row r="23" spans="1:17" x14ac:dyDescent="0.25">
      <c r="A23" s="25">
        <v>29</v>
      </c>
      <c r="B23" s="20">
        <v>97</v>
      </c>
      <c r="C23" s="7">
        <v>98</v>
      </c>
      <c r="D23" s="7">
        <v>105</v>
      </c>
      <c r="E23" s="7">
        <v>104</v>
      </c>
      <c r="F23" s="7">
        <v>99</v>
      </c>
      <c r="G23" s="11">
        <v>104</v>
      </c>
      <c r="H23" s="25">
        <v>29</v>
      </c>
      <c r="I23" s="20">
        <v>111</v>
      </c>
      <c r="J23" s="7">
        <v>105</v>
      </c>
      <c r="K23" s="7">
        <v>98</v>
      </c>
      <c r="L23" s="7">
        <v>95</v>
      </c>
      <c r="M23" s="7">
        <v>99</v>
      </c>
      <c r="N23" s="11">
        <v>107</v>
      </c>
      <c r="O23" s="1"/>
      <c r="P23" s="31">
        <v>21</v>
      </c>
      <c r="Q23" s="3">
        <v>104</v>
      </c>
    </row>
    <row r="24" spans="1:17" x14ac:dyDescent="0.25">
      <c r="A24" s="25">
        <v>30</v>
      </c>
      <c r="B24" s="20">
        <v>98</v>
      </c>
      <c r="C24" s="7">
        <v>99</v>
      </c>
      <c r="D24" s="7">
        <v>106</v>
      </c>
      <c r="E24" s="7">
        <v>106</v>
      </c>
      <c r="F24" s="7">
        <v>100</v>
      </c>
      <c r="G24" s="11">
        <v>105</v>
      </c>
      <c r="H24" s="25">
        <v>30</v>
      </c>
      <c r="I24" s="20">
        <v>112</v>
      </c>
      <c r="J24" s="7">
        <v>106</v>
      </c>
      <c r="K24" s="7">
        <v>99</v>
      </c>
      <c r="L24" s="7">
        <v>96</v>
      </c>
      <c r="M24" s="7">
        <v>100</v>
      </c>
      <c r="N24" s="11">
        <v>108</v>
      </c>
      <c r="O24" s="1"/>
      <c r="P24" s="31">
        <v>22</v>
      </c>
      <c r="Q24" s="3">
        <v>105</v>
      </c>
    </row>
    <row r="25" spans="1:17" x14ac:dyDescent="0.25">
      <c r="A25" s="25">
        <v>31</v>
      </c>
      <c r="B25" s="20">
        <v>99</v>
      </c>
      <c r="C25" s="7">
        <v>100</v>
      </c>
      <c r="D25" s="7">
        <v>107</v>
      </c>
      <c r="E25" s="7">
        <v>107</v>
      </c>
      <c r="F25" s="7">
        <v>102</v>
      </c>
      <c r="G25" s="11">
        <v>107</v>
      </c>
      <c r="H25" s="25">
        <v>31</v>
      </c>
      <c r="I25" s="20">
        <v>113</v>
      </c>
      <c r="J25" s="7">
        <v>107</v>
      </c>
      <c r="K25" s="7">
        <v>100</v>
      </c>
      <c r="L25" s="7">
        <v>97</v>
      </c>
      <c r="M25" s="7">
        <v>101</v>
      </c>
      <c r="N25" s="11">
        <v>110</v>
      </c>
      <c r="O25" s="1"/>
      <c r="P25" s="31">
        <v>23</v>
      </c>
      <c r="Q25" s="3">
        <v>107</v>
      </c>
    </row>
    <row r="26" spans="1:17" x14ac:dyDescent="0.25">
      <c r="A26" s="25">
        <v>32</v>
      </c>
      <c r="B26" s="20">
        <v>101</v>
      </c>
      <c r="C26" s="7">
        <v>102</v>
      </c>
      <c r="D26" s="7">
        <v>109</v>
      </c>
      <c r="E26" s="7">
        <v>108</v>
      </c>
      <c r="F26" s="7">
        <v>103</v>
      </c>
      <c r="G26" s="11">
        <v>108</v>
      </c>
      <c r="H26" s="25">
        <v>32</v>
      </c>
      <c r="I26" s="20">
        <v>115</v>
      </c>
      <c r="J26" s="7">
        <v>108</v>
      </c>
      <c r="K26" s="7">
        <v>102</v>
      </c>
      <c r="L26" s="7">
        <v>98</v>
      </c>
      <c r="M26" s="7">
        <v>102</v>
      </c>
      <c r="N26" s="11">
        <v>111</v>
      </c>
      <c r="O26" s="1"/>
      <c r="P26" s="31">
        <v>24</v>
      </c>
      <c r="Q26" s="3">
        <v>108</v>
      </c>
    </row>
    <row r="27" spans="1:17" x14ac:dyDescent="0.25">
      <c r="A27" s="25">
        <v>33</v>
      </c>
      <c r="B27" s="20">
        <v>102</v>
      </c>
      <c r="C27" s="7">
        <v>103</v>
      </c>
      <c r="D27" s="7">
        <v>109</v>
      </c>
      <c r="E27" s="7">
        <v>110</v>
      </c>
      <c r="F27" s="7">
        <v>104</v>
      </c>
      <c r="G27" s="11">
        <v>109</v>
      </c>
      <c r="H27" s="25">
        <v>33</v>
      </c>
      <c r="I27" s="20">
        <v>116</v>
      </c>
      <c r="J27" s="7">
        <v>110</v>
      </c>
      <c r="K27" s="7">
        <v>103</v>
      </c>
      <c r="L27" s="7">
        <v>99</v>
      </c>
      <c r="M27" s="7">
        <v>103</v>
      </c>
      <c r="N27" s="11">
        <v>112</v>
      </c>
      <c r="O27" s="1"/>
      <c r="P27" s="31">
        <v>25</v>
      </c>
      <c r="Q27" s="3">
        <v>109</v>
      </c>
    </row>
    <row r="28" spans="1:17" x14ac:dyDescent="0.25">
      <c r="A28" s="25">
        <v>34</v>
      </c>
      <c r="B28" s="20">
        <v>103</v>
      </c>
      <c r="C28" s="7">
        <v>104</v>
      </c>
      <c r="D28" s="7">
        <v>110</v>
      </c>
      <c r="E28" s="7">
        <v>111</v>
      </c>
      <c r="F28" s="7">
        <v>105</v>
      </c>
      <c r="G28" s="11">
        <v>110</v>
      </c>
      <c r="H28" s="25">
        <v>34</v>
      </c>
      <c r="I28" s="20">
        <v>117</v>
      </c>
      <c r="J28" s="7">
        <v>111</v>
      </c>
      <c r="K28" s="7">
        <v>104</v>
      </c>
      <c r="L28" s="7">
        <v>101</v>
      </c>
      <c r="M28" s="7">
        <v>104</v>
      </c>
      <c r="N28" s="11">
        <v>113</v>
      </c>
      <c r="O28" s="1"/>
      <c r="P28" s="31">
        <v>26</v>
      </c>
      <c r="Q28" s="3">
        <v>110</v>
      </c>
    </row>
    <row r="29" spans="1:17" x14ac:dyDescent="0.25">
      <c r="A29" s="25">
        <v>35</v>
      </c>
      <c r="B29" s="20">
        <v>105</v>
      </c>
      <c r="C29" s="7">
        <v>105</v>
      </c>
      <c r="D29" s="7">
        <v>112</v>
      </c>
      <c r="E29" s="7">
        <v>112</v>
      </c>
      <c r="F29" s="7">
        <v>106</v>
      </c>
      <c r="G29" s="11">
        <v>112</v>
      </c>
      <c r="H29" s="25">
        <v>35</v>
      </c>
      <c r="I29" s="20">
        <v>118</v>
      </c>
      <c r="J29" s="7">
        <v>111</v>
      </c>
      <c r="K29" s="7">
        <v>105</v>
      </c>
      <c r="L29" s="7">
        <v>102</v>
      </c>
      <c r="M29" s="7">
        <v>106</v>
      </c>
      <c r="N29" s="11">
        <v>114</v>
      </c>
      <c r="O29" s="1"/>
      <c r="P29" s="31">
        <v>27</v>
      </c>
      <c r="Q29" s="3">
        <v>111</v>
      </c>
    </row>
    <row r="30" spans="1:17" x14ac:dyDescent="0.25">
      <c r="A30" s="25">
        <v>36</v>
      </c>
      <c r="B30" s="20">
        <v>106</v>
      </c>
      <c r="C30" s="7">
        <v>106</v>
      </c>
      <c r="D30" s="7">
        <v>113</v>
      </c>
      <c r="E30" s="7">
        <v>113</v>
      </c>
      <c r="F30" s="7">
        <v>107</v>
      </c>
      <c r="G30" s="11">
        <v>113</v>
      </c>
      <c r="H30" s="25">
        <v>36</v>
      </c>
      <c r="I30" s="20">
        <v>119</v>
      </c>
      <c r="J30" s="7">
        <v>113</v>
      </c>
      <c r="K30" s="7">
        <v>106</v>
      </c>
      <c r="L30" s="7">
        <v>103</v>
      </c>
      <c r="M30" s="7">
        <v>107</v>
      </c>
      <c r="N30" s="11">
        <v>115</v>
      </c>
      <c r="O30" s="1"/>
      <c r="P30" s="31">
        <v>28</v>
      </c>
      <c r="Q30" s="3">
        <v>112</v>
      </c>
    </row>
    <row r="31" spans="1:17" x14ac:dyDescent="0.25">
      <c r="A31" s="25">
        <v>37</v>
      </c>
      <c r="B31" s="20">
        <v>107</v>
      </c>
      <c r="C31" s="7">
        <v>107</v>
      </c>
      <c r="D31" s="7">
        <v>114</v>
      </c>
      <c r="E31" s="7">
        <v>114</v>
      </c>
      <c r="F31" s="7">
        <v>108</v>
      </c>
      <c r="G31" s="11">
        <v>114</v>
      </c>
      <c r="H31" s="25">
        <v>37</v>
      </c>
      <c r="I31" s="20">
        <v>121</v>
      </c>
      <c r="J31" s="7">
        <v>114</v>
      </c>
      <c r="K31" s="7">
        <v>107</v>
      </c>
      <c r="L31" s="7">
        <v>104</v>
      </c>
      <c r="M31" s="7">
        <v>108</v>
      </c>
      <c r="N31" s="11">
        <v>116</v>
      </c>
      <c r="O31" s="1"/>
      <c r="P31" s="31">
        <v>29</v>
      </c>
      <c r="Q31" s="3">
        <v>114</v>
      </c>
    </row>
    <row r="32" spans="1:17" x14ac:dyDescent="0.25">
      <c r="A32" s="25">
        <v>38</v>
      </c>
      <c r="B32" s="20">
        <v>109</v>
      </c>
      <c r="C32" s="7">
        <v>108</v>
      </c>
      <c r="D32" s="7">
        <v>115</v>
      </c>
      <c r="E32" s="7">
        <v>115</v>
      </c>
      <c r="F32" s="7">
        <v>109</v>
      </c>
      <c r="G32" s="11">
        <v>116</v>
      </c>
      <c r="H32" s="25">
        <v>38</v>
      </c>
      <c r="I32" s="20">
        <v>123</v>
      </c>
      <c r="J32" s="7">
        <v>115</v>
      </c>
      <c r="K32" s="7">
        <v>108</v>
      </c>
      <c r="L32" s="7">
        <v>106</v>
      </c>
      <c r="M32" s="7">
        <v>109</v>
      </c>
      <c r="N32" s="11">
        <v>117</v>
      </c>
      <c r="O32" s="1"/>
      <c r="P32" s="31">
        <v>30</v>
      </c>
      <c r="Q32" s="3">
        <v>115</v>
      </c>
    </row>
    <row r="33" spans="1:17" x14ac:dyDescent="0.25">
      <c r="A33" s="25">
        <v>39</v>
      </c>
      <c r="B33" s="20">
        <v>110</v>
      </c>
      <c r="C33" s="7">
        <v>109</v>
      </c>
      <c r="D33" s="7">
        <v>116</v>
      </c>
      <c r="E33" s="7">
        <v>116</v>
      </c>
      <c r="F33" s="7">
        <v>111</v>
      </c>
      <c r="G33" s="11">
        <v>117</v>
      </c>
      <c r="H33" s="25">
        <v>39</v>
      </c>
      <c r="I33" s="20">
        <v>125</v>
      </c>
      <c r="J33" s="7">
        <v>116</v>
      </c>
      <c r="K33" s="7">
        <v>110</v>
      </c>
      <c r="L33" s="7">
        <v>107</v>
      </c>
      <c r="M33" s="7">
        <v>110</v>
      </c>
      <c r="N33" s="11">
        <v>118</v>
      </c>
      <c r="O33" s="1"/>
      <c r="P33" s="31">
        <v>31</v>
      </c>
      <c r="Q33" s="3">
        <v>116</v>
      </c>
    </row>
    <row r="34" spans="1:17" x14ac:dyDescent="0.25">
      <c r="A34" s="25">
        <v>40</v>
      </c>
      <c r="B34" s="20">
        <v>111</v>
      </c>
      <c r="C34" s="7">
        <v>110</v>
      </c>
      <c r="D34" s="7">
        <v>117</v>
      </c>
      <c r="E34" s="7">
        <v>118</v>
      </c>
      <c r="F34" s="7">
        <v>111</v>
      </c>
      <c r="G34" s="11">
        <v>117</v>
      </c>
      <c r="H34" s="25">
        <v>40</v>
      </c>
      <c r="I34" s="20">
        <v>127</v>
      </c>
      <c r="J34" s="7">
        <v>118</v>
      </c>
      <c r="K34" s="7">
        <v>111</v>
      </c>
      <c r="L34" s="7">
        <v>108</v>
      </c>
      <c r="M34" s="7">
        <v>111</v>
      </c>
      <c r="N34" s="11">
        <v>119</v>
      </c>
      <c r="O34" s="1"/>
      <c r="P34" s="31">
        <v>32</v>
      </c>
      <c r="Q34" s="3">
        <v>117</v>
      </c>
    </row>
    <row r="35" spans="1:17" x14ac:dyDescent="0.25">
      <c r="A35" s="25">
        <v>41</v>
      </c>
      <c r="B35" s="20">
        <v>113</v>
      </c>
      <c r="C35" s="7">
        <v>111</v>
      </c>
      <c r="D35" s="7">
        <v>119</v>
      </c>
      <c r="E35" s="7">
        <v>119</v>
      </c>
      <c r="F35" s="7">
        <v>112</v>
      </c>
      <c r="G35" s="11">
        <v>119</v>
      </c>
      <c r="H35" s="25">
        <v>41</v>
      </c>
      <c r="I35" s="20">
        <v>128</v>
      </c>
      <c r="J35" s="7">
        <v>120</v>
      </c>
      <c r="K35" s="7">
        <v>112</v>
      </c>
      <c r="L35" s="7">
        <v>109</v>
      </c>
      <c r="M35" s="7">
        <v>112</v>
      </c>
      <c r="N35" s="11">
        <v>121</v>
      </c>
      <c r="O35" s="1"/>
      <c r="P35" s="31">
        <v>33</v>
      </c>
      <c r="Q35" s="3">
        <v>118</v>
      </c>
    </row>
    <row r="36" spans="1:17" x14ac:dyDescent="0.25">
      <c r="A36" s="25">
        <v>42</v>
      </c>
      <c r="B36" s="20">
        <v>115</v>
      </c>
      <c r="C36" s="7">
        <v>112</v>
      </c>
      <c r="D36" s="7">
        <v>120</v>
      </c>
      <c r="E36" s="7">
        <v>120</v>
      </c>
      <c r="F36" s="7">
        <v>114</v>
      </c>
      <c r="G36" s="11">
        <v>120</v>
      </c>
      <c r="H36" s="25">
        <v>42</v>
      </c>
      <c r="I36" s="20">
        <v>130</v>
      </c>
      <c r="J36" s="7">
        <v>121</v>
      </c>
      <c r="K36" s="7">
        <v>114</v>
      </c>
      <c r="L36" s="7">
        <v>110</v>
      </c>
      <c r="M36" s="7">
        <v>114</v>
      </c>
      <c r="N36" s="11">
        <v>123</v>
      </c>
      <c r="O36" s="1"/>
      <c r="P36" s="31">
        <v>34</v>
      </c>
      <c r="Q36" s="3">
        <v>119</v>
      </c>
    </row>
    <row r="37" spans="1:17" x14ac:dyDescent="0.25">
      <c r="A37" s="25">
        <v>43</v>
      </c>
      <c r="B37" s="20">
        <v>117</v>
      </c>
      <c r="C37" s="7">
        <v>113</v>
      </c>
      <c r="D37" s="7">
        <v>122</v>
      </c>
      <c r="E37" s="7">
        <v>122</v>
      </c>
      <c r="F37" s="7">
        <v>115</v>
      </c>
      <c r="G37" s="11">
        <v>121</v>
      </c>
      <c r="H37" s="25">
        <v>43</v>
      </c>
      <c r="I37" s="20">
        <v>130</v>
      </c>
      <c r="J37" s="7">
        <v>122</v>
      </c>
      <c r="K37" s="7">
        <v>115</v>
      </c>
      <c r="L37" s="16">
        <v>112</v>
      </c>
      <c r="M37" s="7">
        <v>115</v>
      </c>
      <c r="N37" s="11">
        <v>125</v>
      </c>
      <c r="O37" s="1"/>
      <c r="P37" s="31">
        <v>35</v>
      </c>
      <c r="Q37" s="3">
        <v>120</v>
      </c>
    </row>
    <row r="38" spans="1:17" x14ac:dyDescent="0.25">
      <c r="A38" s="25">
        <v>44</v>
      </c>
      <c r="B38" s="20">
        <v>119</v>
      </c>
      <c r="C38" s="7">
        <v>114</v>
      </c>
      <c r="D38" s="7">
        <v>123</v>
      </c>
      <c r="E38" s="7">
        <v>123</v>
      </c>
      <c r="F38" s="7">
        <v>115</v>
      </c>
      <c r="G38" s="11">
        <v>123</v>
      </c>
      <c r="H38" s="25">
        <v>44</v>
      </c>
      <c r="I38" s="20">
        <v>130</v>
      </c>
      <c r="J38" s="7">
        <v>123</v>
      </c>
      <c r="K38" s="7">
        <v>117</v>
      </c>
      <c r="L38" s="7">
        <v>113</v>
      </c>
      <c r="M38" s="7">
        <v>117</v>
      </c>
      <c r="N38" s="11">
        <v>127</v>
      </c>
      <c r="O38" s="1"/>
      <c r="P38" s="31">
        <v>36</v>
      </c>
      <c r="Q38" s="3">
        <v>121</v>
      </c>
    </row>
    <row r="39" spans="1:17" x14ac:dyDescent="0.25">
      <c r="A39" s="25">
        <v>45</v>
      </c>
      <c r="B39" s="20">
        <v>121</v>
      </c>
      <c r="C39" s="7">
        <v>116</v>
      </c>
      <c r="D39" s="7">
        <v>124</v>
      </c>
      <c r="E39" s="7">
        <v>125</v>
      </c>
      <c r="F39" s="7">
        <v>117</v>
      </c>
      <c r="G39" s="11">
        <v>125</v>
      </c>
      <c r="H39" s="25">
        <v>45</v>
      </c>
      <c r="I39" s="20">
        <v>130</v>
      </c>
      <c r="J39" s="7">
        <v>124</v>
      </c>
      <c r="K39" s="7">
        <v>119</v>
      </c>
      <c r="L39" s="7">
        <v>114</v>
      </c>
      <c r="M39" s="7">
        <v>118</v>
      </c>
      <c r="N39" s="11">
        <v>128</v>
      </c>
      <c r="O39" s="1"/>
      <c r="P39" s="31">
        <v>37</v>
      </c>
      <c r="Q39" s="3">
        <v>123</v>
      </c>
    </row>
    <row r="40" spans="1:17" x14ac:dyDescent="0.25">
      <c r="A40" s="25">
        <v>46</v>
      </c>
      <c r="B40" s="20">
        <v>123</v>
      </c>
      <c r="C40" s="7">
        <v>118</v>
      </c>
      <c r="D40" s="7">
        <v>125</v>
      </c>
      <c r="E40" s="7">
        <v>127</v>
      </c>
      <c r="F40" s="7">
        <v>119</v>
      </c>
      <c r="G40" s="11">
        <v>127</v>
      </c>
      <c r="H40" s="25">
        <v>46</v>
      </c>
      <c r="I40" s="20">
        <v>130</v>
      </c>
      <c r="J40" s="7">
        <v>125</v>
      </c>
      <c r="K40" s="7">
        <v>120</v>
      </c>
      <c r="L40" s="7">
        <v>116</v>
      </c>
      <c r="M40" s="7">
        <v>119</v>
      </c>
      <c r="N40" s="11">
        <v>130</v>
      </c>
      <c r="O40" s="1"/>
      <c r="P40" s="31">
        <v>38</v>
      </c>
      <c r="Q40" s="3">
        <v>124</v>
      </c>
    </row>
    <row r="41" spans="1:17" x14ac:dyDescent="0.25">
      <c r="A41" s="25">
        <v>47</v>
      </c>
      <c r="B41" s="20">
        <v>125</v>
      </c>
      <c r="C41" s="7">
        <v>120</v>
      </c>
      <c r="D41" s="7">
        <v>129</v>
      </c>
      <c r="E41" s="7">
        <v>129</v>
      </c>
      <c r="F41" s="7">
        <v>120</v>
      </c>
      <c r="G41" s="11">
        <v>128</v>
      </c>
      <c r="H41" s="25">
        <v>47</v>
      </c>
      <c r="I41" s="20">
        <v>130</v>
      </c>
      <c r="J41" s="7">
        <v>126</v>
      </c>
      <c r="K41" s="7">
        <v>123</v>
      </c>
      <c r="L41" s="7">
        <v>117</v>
      </c>
      <c r="M41" s="7">
        <v>120</v>
      </c>
      <c r="N41" s="11">
        <v>130</v>
      </c>
      <c r="O41" s="1"/>
      <c r="P41" s="31">
        <v>39</v>
      </c>
      <c r="Q41" s="3">
        <v>124</v>
      </c>
    </row>
    <row r="42" spans="1:17" x14ac:dyDescent="0.25">
      <c r="A42" s="25">
        <v>48</v>
      </c>
      <c r="B42" s="20">
        <v>127</v>
      </c>
      <c r="C42" s="7">
        <v>123</v>
      </c>
      <c r="D42" s="7">
        <v>130</v>
      </c>
      <c r="E42" s="7">
        <v>130</v>
      </c>
      <c r="F42" s="7">
        <v>122</v>
      </c>
      <c r="G42" s="11">
        <v>130</v>
      </c>
      <c r="H42" s="25">
        <v>48</v>
      </c>
      <c r="I42" s="20">
        <v>130</v>
      </c>
      <c r="J42" s="7">
        <v>128</v>
      </c>
      <c r="K42" s="7">
        <v>125</v>
      </c>
      <c r="L42" s="7">
        <v>120</v>
      </c>
      <c r="M42" s="7">
        <v>122</v>
      </c>
      <c r="N42" s="11">
        <v>130</v>
      </c>
      <c r="O42" s="1"/>
      <c r="P42" s="31">
        <v>40</v>
      </c>
      <c r="Q42" s="3">
        <v>124</v>
      </c>
    </row>
    <row r="43" spans="1:17" x14ac:dyDescent="0.25">
      <c r="A43" s="25">
        <v>49</v>
      </c>
      <c r="B43" s="20">
        <v>128</v>
      </c>
      <c r="C43" s="7">
        <v>124</v>
      </c>
      <c r="D43" s="7">
        <v>130</v>
      </c>
      <c r="E43" s="7">
        <v>130</v>
      </c>
      <c r="F43" s="7">
        <v>124</v>
      </c>
      <c r="G43" s="11">
        <v>130</v>
      </c>
      <c r="H43" s="25">
        <v>49</v>
      </c>
      <c r="I43" s="20">
        <v>130</v>
      </c>
      <c r="J43" s="7">
        <v>130</v>
      </c>
      <c r="K43" s="7">
        <v>129</v>
      </c>
      <c r="L43" s="7">
        <v>124</v>
      </c>
      <c r="M43" s="7">
        <v>123</v>
      </c>
      <c r="N43" s="11">
        <v>130</v>
      </c>
      <c r="O43" s="1"/>
      <c r="P43" s="31">
        <v>41</v>
      </c>
      <c r="Q43" s="3">
        <v>125</v>
      </c>
    </row>
    <row r="44" spans="1:17" ht="15.75" thickBot="1" x14ac:dyDescent="0.3">
      <c r="A44" s="26">
        <v>50</v>
      </c>
      <c r="B44" s="23">
        <v>130</v>
      </c>
      <c r="C44" s="12">
        <v>127</v>
      </c>
      <c r="D44" s="12">
        <v>130</v>
      </c>
      <c r="E44" s="12">
        <v>130</v>
      </c>
      <c r="F44" s="12">
        <v>127</v>
      </c>
      <c r="G44" s="13">
        <v>130</v>
      </c>
      <c r="H44" s="26">
        <v>50</v>
      </c>
      <c r="I44" s="23">
        <v>130</v>
      </c>
      <c r="J44" s="12">
        <v>130</v>
      </c>
      <c r="K44" s="12">
        <v>130</v>
      </c>
      <c r="L44" s="12">
        <v>130</v>
      </c>
      <c r="M44" s="12">
        <v>125</v>
      </c>
      <c r="N44" s="13">
        <v>130</v>
      </c>
      <c r="O44" s="1"/>
      <c r="P44" s="31">
        <v>42</v>
      </c>
      <c r="Q44" s="3">
        <v>127</v>
      </c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1">
        <v>43</v>
      </c>
      <c r="Q45" s="3">
        <v>129</v>
      </c>
    </row>
    <row r="46" spans="1:17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2">
        <v>44</v>
      </c>
      <c r="Q46" s="4">
        <v>130</v>
      </c>
    </row>
  </sheetData>
  <mergeCells count="3">
    <mergeCell ref="I1:N1"/>
    <mergeCell ref="B1:G1"/>
    <mergeCell ref="P1:Q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Y504"/>
  <sheetViews>
    <sheetView topLeftCell="A13" workbookViewId="0">
      <selection activeCell="F28" sqref="F28"/>
    </sheetView>
  </sheetViews>
  <sheetFormatPr baseColWidth="10" defaultRowHeight="15" x14ac:dyDescent="0.25"/>
  <sheetData>
    <row r="1" spans="1:25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75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15.75" thickBot="1" x14ac:dyDescent="0.3">
      <c r="A3" s="35"/>
      <c r="B3" s="35"/>
      <c r="C3" s="35"/>
      <c r="D3" s="35"/>
      <c r="E3" s="35"/>
      <c r="F3" s="35"/>
      <c r="G3" s="104" t="s">
        <v>28</v>
      </c>
      <c r="H3" s="105"/>
      <c r="I3" s="106"/>
      <c r="J3" s="35"/>
      <c r="K3" s="35"/>
      <c r="L3" s="35"/>
      <c r="M3" s="35"/>
      <c r="N3" s="35"/>
      <c r="O3" s="35"/>
      <c r="P3" s="34"/>
      <c r="Q3" s="34"/>
      <c r="R3" s="34"/>
      <c r="S3" s="107" t="s">
        <v>32</v>
      </c>
      <c r="T3" s="108"/>
      <c r="U3" s="108"/>
      <c r="V3" s="108"/>
      <c r="W3" s="108"/>
      <c r="X3" s="109"/>
      <c r="Y3" s="34"/>
    </row>
    <row r="4" spans="1:25" ht="15.75" thickBot="1" x14ac:dyDescent="0.3">
      <c r="A4" s="37" t="s">
        <v>4</v>
      </c>
      <c r="B4" s="38" t="s">
        <v>2</v>
      </c>
      <c r="C4" s="38" t="s">
        <v>1</v>
      </c>
      <c r="D4" s="38" t="s">
        <v>3</v>
      </c>
      <c r="E4" s="38" t="s">
        <v>5</v>
      </c>
      <c r="F4" s="38" t="s">
        <v>6</v>
      </c>
      <c r="G4" s="79" t="s">
        <v>33</v>
      </c>
      <c r="H4" s="80" t="s">
        <v>34</v>
      </c>
      <c r="I4" s="81" t="s">
        <v>35</v>
      </c>
      <c r="J4" s="37" t="s">
        <v>6</v>
      </c>
      <c r="K4" s="38" t="s">
        <v>5</v>
      </c>
      <c r="L4" s="38" t="s">
        <v>3</v>
      </c>
      <c r="M4" s="38" t="s">
        <v>1</v>
      </c>
      <c r="N4" s="38" t="s">
        <v>2</v>
      </c>
      <c r="O4" s="39" t="s">
        <v>4</v>
      </c>
      <c r="P4" s="34"/>
      <c r="Q4" s="43" t="s">
        <v>27</v>
      </c>
      <c r="R4" s="82"/>
      <c r="S4" s="43" t="s">
        <v>4</v>
      </c>
      <c r="T4" s="83" t="s">
        <v>2</v>
      </c>
      <c r="U4" s="84" t="s">
        <v>1</v>
      </c>
      <c r="V4" s="83" t="s">
        <v>3</v>
      </c>
      <c r="W4" s="84" t="s">
        <v>5</v>
      </c>
      <c r="X4" s="85" t="s">
        <v>6</v>
      </c>
      <c r="Y4" s="34"/>
    </row>
    <row r="5" spans="1:25" ht="15.75" thickBot="1" x14ac:dyDescent="0.3">
      <c r="A5" s="47">
        <f>RANK('Auswertung AIST'!L9,'Auswertung AIST'!$L9:$Q9,0)</f>
        <v>5</v>
      </c>
      <c r="B5" s="48">
        <f>RANK('Auswertung AIST'!M9,'Auswertung AIST'!$L9:$Q9,0)</f>
        <v>3</v>
      </c>
      <c r="C5" s="48">
        <f>RANK('Auswertung AIST'!N9,'Auswertung AIST'!$L9:$Q9,0)</f>
        <v>4</v>
      </c>
      <c r="D5" s="48">
        <f>RANK('Auswertung AIST'!O9,'Auswertung AIST'!$L9:$Q9,0)</f>
        <v>6</v>
      </c>
      <c r="E5" s="48">
        <f>RANK('Auswertung AIST'!P9,'Auswertung AIST'!$L9:$Q9,0)</f>
        <v>2</v>
      </c>
      <c r="F5" s="48">
        <f>RANK('Auswertung AIST'!Q9,'Auswertung AIST'!$L9:$Q9,0)</f>
        <v>1</v>
      </c>
      <c r="G5" s="86" t="str">
        <f>INDEX($A$4:$F$4,MATCH(1,$A5:$F5,0))</f>
        <v>C</v>
      </c>
      <c r="H5" s="87" t="str">
        <f>IF(ISERROR(INDEX($A$4:$F$4,MATCH(2,$A5:$F5,0)))=TRUE,INDEX($J$4:$O$4,MATCH(1,$J5:$O5,0)),INDEX($A$4:$F$4,MATCH(2,$A5:$F5,0)))</f>
        <v>E</v>
      </c>
      <c r="I5" s="88" t="str">
        <f>IF(ISERROR(INDEX($A$4:$F$4,MATCH(3,$A5:$F5,0)))=TRUE,INDEX($J$4:$O$4,MATCH(2,$J5:$O5,0)),INDEX($A$4:$F$4,MATCH(3,$A5:$F5,0)))</f>
        <v>I</v>
      </c>
      <c r="J5" s="48">
        <f>F5</f>
        <v>1</v>
      </c>
      <c r="K5" s="48">
        <f>E5</f>
        <v>2</v>
      </c>
      <c r="L5" s="48">
        <f>D5</f>
        <v>6</v>
      </c>
      <c r="M5" s="48">
        <f>C5</f>
        <v>4</v>
      </c>
      <c r="N5" s="48">
        <f>B5</f>
        <v>3</v>
      </c>
      <c r="O5" s="2">
        <f>A5</f>
        <v>5</v>
      </c>
      <c r="P5" s="34"/>
      <c r="Q5" s="44">
        <f>VLOOKUP(G5,$R$5:$X$10,MATCH(H5,$R$4:$X$4,0),FALSE)</f>
        <v>3</v>
      </c>
      <c r="R5" s="39" t="s">
        <v>4</v>
      </c>
      <c r="S5" s="35">
        <v>0</v>
      </c>
      <c r="T5" s="48">
        <v>3</v>
      </c>
      <c r="U5" s="35">
        <v>2</v>
      </c>
      <c r="V5" s="48">
        <v>1</v>
      </c>
      <c r="W5" s="35">
        <v>2</v>
      </c>
      <c r="X5" s="2">
        <v>3</v>
      </c>
      <c r="Y5" s="34"/>
    </row>
    <row r="6" spans="1:25" ht="15.75" thickBot="1" x14ac:dyDescent="0.3">
      <c r="A6" s="47">
        <f>RANK('Auswertung AIST'!L10,'Auswertung AIST'!$L10:$Q10,0)</f>
        <v>4</v>
      </c>
      <c r="B6" s="48">
        <f>RANK('Auswertung AIST'!M10,'Auswertung AIST'!$L10:$Q10,0)</f>
        <v>1</v>
      </c>
      <c r="C6" s="48">
        <f>RANK('Auswertung AIST'!N10,'Auswertung AIST'!$L10:$Q10,0)</f>
        <v>5</v>
      </c>
      <c r="D6" s="48">
        <f>RANK('Auswertung AIST'!O10,'Auswertung AIST'!$L10:$Q10,0)</f>
        <v>6</v>
      </c>
      <c r="E6" s="48">
        <f>RANK('Auswertung AIST'!P10,'Auswertung AIST'!$L10:$Q10,0)</f>
        <v>3</v>
      </c>
      <c r="F6" s="48">
        <f>RANK('Auswertung AIST'!Q10,'Auswertung AIST'!$L10:$Q10,0)</f>
        <v>2</v>
      </c>
      <c r="G6" s="86" t="str">
        <f t="shared" ref="G6:G68" si="0">INDEX($A$4:$F$4,MATCH(1,$A6:$F6,0))</f>
        <v>I</v>
      </c>
      <c r="H6" s="87" t="str">
        <f t="shared" ref="H6:H68" si="1">IF(ISERROR(INDEX($A$4:$F$4,MATCH(2,$A6:$F6,0)))=TRUE,INDEX($J$4:$O$4,MATCH(1,$J6:$O6,0)),INDEX($A$4:$F$4,MATCH(2,$A6:$F6,0)))</f>
        <v>C</v>
      </c>
      <c r="I6" s="88" t="str">
        <f t="shared" ref="I6:I68" si="2">IF(ISERROR(INDEX($A$4:$F$4,MATCH(3,$A6:$F6,0)))=TRUE,INDEX($J$4:$O$4,MATCH(2,$J6:$O6,0)),INDEX($A$4:$F$4,MATCH(3,$A6:$F6,0)))</f>
        <v>E</v>
      </c>
      <c r="J6" s="48">
        <f t="shared" ref="J6:J68" si="3">F6</f>
        <v>2</v>
      </c>
      <c r="K6" s="48">
        <f t="shared" ref="K6:K68" si="4">E6</f>
        <v>3</v>
      </c>
      <c r="L6" s="48">
        <f t="shared" ref="L6:L68" si="5">D6</f>
        <v>6</v>
      </c>
      <c r="M6" s="48">
        <f t="shared" ref="M6:M68" si="6">C6</f>
        <v>5</v>
      </c>
      <c r="N6" s="48">
        <f t="shared" ref="N6:N68" si="7">B6</f>
        <v>1</v>
      </c>
      <c r="O6" s="2">
        <f t="shared" ref="O6:O68" si="8">A6</f>
        <v>4</v>
      </c>
      <c r="P6" s="34"/>
      <c r="Q6" s="45">
        <f t="shared" ref="Q6:Q68" si="9">VLOOKUP(G6,$R$5:$X$10,MATCH(H6,$R$4:$X$4,0),FALSE)</f>
        <v>2</v>
      </c>
      <c r="R6" s="35" t="s">
        <v>2</v>
      </c>
      <c r="S6" s="40">
        <v>3</v>
      </c>
      <c r="T6" s="35">
        <v>0</v>
      </c>
      <c r="U6" s="35">
        <v>3</v>
      </c>
      <c r="V6" s="35">
        <v>2</v>
      </c>
      <c r="W6" s="35">
        <v>1</v>
      </c>
      <c r="X6" s="36">
        <v>2</v>
      </c>
      <c r="Y6" s="34"/>
    </row>
    <row r="7" spans="1:25" ht="15.75" thickBot="1" x14ac:dyDescent="0.3">
      <c r="A7" s="47">
        <f>RANK('Auswertung AIST'!L11,'Auswertung AIST'!$L11:$Q11,0)</f>
        <v>5</v>
      </c>
      <c r="B7" s="48">
        <f>RANK('Auswertung AIST'!M11,'Auswertung AIST'!$L11:$Q11,0)</f>
        <v>3</v>
      </c>
      <c r="C7" s="48">
        <f>RANK('Auswertung AIST'!N11,'Auswertung AIST'!$L11:$Q11,0)</f>
        <v>2</v>
      </c>
      <c r="D7" s="48">
        <f>RANK('Auswertung AIST'!O11,'Auswertung AIST'!$L11:$Q11,0)</f>
        <v>1</v>
      </c>
      <c r="E7" s="48">
        <f>RANK('Auswertung AIST'!P11,'Auswertung AIST'!$L11:$Q11,0)</f>
        <v>4</v>
      </c>
      <c r="F7" s="48">
        <f>RANK('Auswertung AIST'!Q11,'Auswertung AIST'!$L11:$Q11,0)</f>
        <v>6</v>
      </c>
      <c r="G7" s="86" t="str">
        <f t="shared" si="0"/>
        <v>S</v>
      </c>
      <c r="H7" s="87" t="str">
        <f t="shared" si="1"/>
        <v>A</v>
      </c>
      <c r="I7" s="88" t="str">
        <f t="shared" si="2"/>
        <v>I</v>
      </c>
      <c r="J7" s="48">
        <f t="shared" si="3"/>
        <v>6</v>
      </c>
      <c r="K7" s="48">
        <f t="shared" si="4"/>
        <v>4</v>
      </c>
      <c r="L7" s="48">
        <f t="shared" si="5"/>
        <v>1</v>
      </c>
      <c r="M7" s="48">
        <f t="shared" si="6"/>
        <v>2</v>
      </c>
      <c r="N7" s="48">
        <f t="shared" si="7"/>
        <v>3</v>
      </c>
      <c r="O7" s="2">
        <f t="shared" si="8"/>
        <v>5</v>
      </c>
      <c r="P7" s="34"/>
      <c r="Q7" s="45">
        <f t="shared" si="9"/>
        <v>3</v>
      </c>
      <c r="R7" s="39" t="s">
        <v>1</v>
      </c>
      <c r="S7" s="35">
        <v>2</v>
      </c>
      <c r="T7" s="35">
        <v>3</v>
      </c>
      <c r="U7" s="35">
        <v>0</v>
      </c>
      <c r="V7" s="35">
        <v>3</v>
      </c>
      <c r="W7" s="35">
        <v>2</v>
      </c>
      <c r="X7" s="36">
        <v>1</v>
      </c>
      <c r="Y7" s="34"/>
    </row>
    <row r="8" spans="1:25" ht="15.75" thickBot="1" x14ac:dyDescent="0.3">
      <c r="A8" s="47">
        <f>RANK('Auswertung AIST'!L12,'Auswertung AIST'!$L12:$Q12,0)</f>
        <v>3</v>
      </c>
      <c r="B8" s="48">
        <f>RANK('Auswertung AIST'!M12,'Auswertung AIST'!$L12:$Q12,0)</f>
        <v>4</v>
      </c>
      <c r="C8" s="48">
        <f>RANK('Auswertung AIST'!N12,'Auswertung AIST'!$L12:$Q12,0)</f>
        <v>1</v>
      </c>
      <c r="D8" s="48">
        <f>RANK('Auswertung AIST'!O12,'Auswertung AIST'!$L12:$Q12,0)</f>
        <v>2</v>
      </c>
      <c r="E8" s="48">
        <f>RANK('Auswertung AIST'!P12,'Auswertung AIST'!$L12:$Q12,0)</f>
        <v>5</v>
      </c>
      <c r="F8" s="48">
        <f>RANK('Auswertung AIST'!Q12,'Auswertung AIST'!$L12:$Q12,0)</f>
        <v>6</v>
      </c>
      <c r="G8" s="86" t="str">
        <f t="shared" si="0"/>
        <v>A</v>
      </c>
      <c r="H8" s="87" t="str">
        <f t="shared" si="1"/>
        <v>S</v>
      </c>
      <c r="I8" s="88" t="str">
        <f t="shared" si="2"/>
        <v>R</v>
      </c>
      <c r="J8" s="48">
        <f t="shared" si="3"/>
        <v>6</v>
      </c>
      <c r="K8" s="48">
        <f t="shared" si="4"/>
        <v>5</v>
      </c>
      <c r="L8" s="48">
        <f t="shared" si="5"/>
        <v>2</v>
      </c>
      <c r="M8" s="48">
        <f t="shared" si="6"/>
        <v>1</v>
      </c>
      <c r="N8" s="48">
        <f t="shared" si="7"/>
        <v>4</v>
      </c>
      <c r="O8" s="2">
        <f t="shared" si="8"/>
        <v>3</v>
      </c>
      <c r="P8" s="34"/>
      <c r="Q8" s="45">
        <f t="shared" si="9"/>
        <v>3</v>
      </c>
      <c r="R8" s="35" t="s">
        <v>3</v>
      </c>
      <c r="S8" s="40">
        <v>1</v>
      </c>
      <c r="T8" s="35">
        <v>2</v>
      </c>
      <c r="U8" s="35">
        <v>3</v>
      </c>
      <c r="V8" s="35">
        <v>0</v>
      </c>
      <c r="W8" s="35">
        <v>3</v>
      </c>
      <c r="X8" s="36">
        <v>2</v>
      </c>
      <c r="Y8" s="34"/>
    </row>
    <row r="9" spans="1:25" ht="15.75" thickBot="1" x14ac:dyDescent="0.3">
      <c r="A9" s="47">
        <f>RANK('Auswertung AIST'!L13,'Auswertung AIST'!$L13:$Q13,0)</f>
        <v>6</v>
      </c>
      <c r="B9" s="48">
        <f>RANK('Auswertung AIST'!M13,'Auswertung AIST'!$L13:$Q13,0)</f>
        <v>3</v>
      </c>
      <c r="C9" s="48">
        <f>RANK('Auswertung AIST'!N13,'Auswertung AIST'!$L13:$Q13,0)</f>
        <v>5</v>
      </c>
      <c r="D9" s="48">
        <f>RANK('Auswertung AIST'!O13,'Auswertung AIST'!$L13:$Q13,0)</f>
        <v>4</v>
      </c>
      <c r="E9" s="48">
        <f>RANK('Auswertung AIST'!P13,'Auswertung AIST'!$L13:$Q13,0)</f>
        <v>2</v>
      </c>
      <c r="F9" s="48">
        <f>RANK('Auswertung AIST'!Q13,'Auswertung AIST'!$L13:$Q13,0)</f>
        <v>1</v>
      </c>
      <c r="G9" s="86" t="str">
        <f t="shared" si="0"/>
        <v>C</v>
      </c>
      <c r="H9" s="87" t="str">
        <f t="shared" si="1"/>
        <v>E</v>
      </c>
      <c r="I9" s="88" t="str">
        <f t="shared" si="2"/>
        <v>I</v>
      </c>
      <c r="J9" s="48">
        <f t="shared" si="3"/>
        <v>1</v>
      </c>
      <c r="K9" s="48">
        <f t="shared" si="4"/>
        <v>2</v>
      </c>
      <c r="L9" s="48">
        <f t="shared" si="5"/>
        <v>4</v>
      </c>
      <c r="M9" s="48">
        <f t="shared" si="6"/>
        <v>5</v>
      </c>
      <c r="N9" s="48">
        <f t="shared" si="7"/>
        <v>3</v>
      </c>
      <c r="O9" s="2">
        <f t="shared" si="8"/>
        <v>6</v>
      </c>
      <c r="P9" s="34"/>
      <c r="Q9" s="45">
        <f t="shared" si="9"/>
        <v>3</v>
      </c>
      <c r="R9" s="39" t="s">
        <v>5</v>
      </c>
      <c r="S9" s="35">
        <v>2</v>
      </c>
      <c r="T9" s="35">
        <v>1</v>
      </c>
      <c r="U9" s="35">
        <v>2</v>
      </c>
      <c r="V9" s="35">
        <v>3</v>
      </c>
      <c r="W9" s="35">
        <v>0</v>
      </c>
      <c r="X9" s="36">
        <v>3</v>
      </c>
      <c r="Y9" s="34"/>
    </row>
    <row r="10" spans="1:25" ht="15.75" thickBot="1" x14ac:dyDescent="0.3">
      <c r="A10" s="47">
        <f>RANK('Auswertung AIST'!L14,'Auswertung AIST'!$L14:$Q14,0)</f>
        <v>6</v>
      </c>
      <c r="B10" s="48">
        <f>RANK('Auswertung AIST'!M14,'Auswertung AIST'!$L14:$Q14,0)</f>
        <v>4</v>
      </c>
      <c r="C10" s="48">
        <f>RANK('Auswertung AIST'!N14,'Auswertung AIST'!$L14:$Q14,0)</f>
        <v>5</v>
      </c>
      <c r="D10" s="48">
        <f>RANK('Auswertung AIST'!O14,'Auswertung AIST'!$L14:$Q14,0)</f>
        <v>3</v>
      </c>
      <c r="E10" s="48">
        <f>RANK('Auswertung AIST'!P14,'Auswertung AIST'!$L14:$Q14,0)</f>
        <v>2</v>
      </c>
      <c r="F10" s="48">
        <f>RANK('Auswertung AIST'!Q14,'Auswertung AIST'!$L14:$Q14,0)</f>
        <v>1</v>
      </c>
      <c r="G10" s="86" t="str">
        <f t="shared" si="0"/>
        <v>C</v>
      </c>
      <c r="H10" s="87" t="str">
        <f t="shared" si="1"/>
        <v>E</v>
      </c>
      <c r="I10" s="88" t="str">
        <f t="shared" si="2"/>
        <v>S</v>
      </c>
      <c r="J10" s="48">
        <f t="shared" si="3"/>
        <v>1</v>
      </c>
      <c r="K10" s="48">
        <f t="shared" si="4"/>
        <v>2</v>
      </c>
      <c r="L10" s="48">
        <f t="shared" si="5"/>
        <v>3</v>
      </c>
      <c r="M10" s="48">
        <f t="shared" si="6"/>
        <v>5</v>
      </c>
      <c r="N10" s="48">
        <f t="shared" si="7"/>
        <v>4</v>
      </c>
      <c r="O10" s="2">
        <f t="shared" si="8"/>
        <v>6</v>
      </c>
      <c r="P10" s="34"/>
      <c r="Q10" s="45">
        <f t="shared" si="9"/>
        <v>3</v>
      </c>
      <c r="R10" s="42" t="s">
        <v>6</v>
      </c>
      <c r="S10" s="41">
        <v>3</v>
      </c>
      <c r="T10" s="42">
        <v>2</v>
      </c>
      <c r="U10" s="42">
        <v>1</v>
      </c>
      <c r="V10" s="42">
        <v>2</v>
      </c>
      <c r="W10" s="42">
        <v>3</v>
      </c>
      <c r="X10" s="4">
        <v>0</v>
      </c>
      <c r="Y10" s="34"/>
    </row>
    <row r="11" spans="1:25" ht="15.75" thickBot="1" x14ac:dyDescent="0.3">
      <c r="A11" s="47">
        <f>RANK('Auswertung AIST'!L15,'Auswertung AIST'!$L15:$Q15,0)</f>
        <v>2</v>
      </c>
      <c r="B11" s="48">
        <f>RANK('Auswertung AIST'!M15,'Auswertung AIST'!$L15:$Q15,0)</f>
        <v>6</v>
      </c>
      <c r="C11" s="48">
        <f>RANK('Auswertung AIST'!N15,'Auswertung AIST'!$L15:$Q15,0)</f>
        <v>5</v>
      </c>
      <c r="D11" s="48">
        <f>RANK('Auswertung AIST'!O15,'Auswertung AIST'!$L15:$Q15,0)</f>
        <v>3</v>
      </c>
      <c r="E11" s="48">
        <f>RANK('Auswertung AIST'!P15,'Auswertung AIST'!$L15:$Q15,0)</f>
        <v>1</v>
      </c>
      <c r="F11" s="48">
        <f>RANK('Auswertung AIST'!Q15,'Auswertung AIST'!$L15:$Q15,0)</f>
        <v>3</v>
      </c>
      <c r="G11" s="86" t="str">
        <f t="shared" si="0"/>
        <v>E</v>
      </c>
      <c r="H11" s="87" t="str">
        <f t="shared" si="1"/>
        <v>R</v>
      </c>
      <c r="I11" s="88" t="str">
        <f t="shared" si="2"/>
        <v>S</v>
      </c>
      <c r="J11" s="48">
        <f t="shared" si="3"/>
        <v>3</v>
      </c>
      <c r="K11" s="48">
        <f t="shared" si="4"/>
        <v>1</v>
      </c>
      <c r="L11" s="48">
        <f t="shared" si="5"/>
        <v>3</v>
      </c>
      <c r="M11" s="48">
        <f t="shared" si="6"/>
        <v>5</v>
      </c>
      <c r="N11" s="48">
        <f t="shared" si="7"/>
        <v>6</v>
      </c>
      <c r="O11" s="2">
        <f t="shared" si="8"/>
        <v>2</v>
      </c>
      <c r="P11" s="34"/>
      <c r="Q11" s="45">
        <f t="shared" si="9"/>
        <v>2</v>
      </c>
      <c r="R11" s="34"/>
      <c r="S11" s="34"/>
      <c r="T11" s="34"/>
      <c r="U11" s="34"/>
      <c r="V11" s="34"/>
      <c r="W11" s="34"/>
      <c r="X11" s="34"/>
      <c r="Y11" s="34"/>
    </row>
    <row r="12" spans="1:25" ht="15.75" thickBot="1" x14ac:dyDescent="0.3">
      <c r="A12" s="47">
        <f>RANK('Auswertung AIST'!L16,'Auswertung AIST'!$L16:$Q16,0)</f>
        <v>2</v>
      </c>
      <c r="B12" s="48">
        <f>RANK('Auswertung AIST'!M16,'Auswertung AIST'!$L16:$Q16,0)</f>
        <v>1</v>
      </c>
      <c r="C12" s="48">
        <f>RANK('Auswertung AIST'!N16,'Auswertung AIST'!$L16:$Q16,0)</f>
        <v>6</v>
      </c>
      <c r="D12" s="48">
        <f>RANK('Auswertung AIST'!O16,'Auswertung AIST'!$L16:$Q16,0)</f>
        <v>5</v>
      </c>
      <c r="E12" s="48">
        <f>RANK('Auswertung AIST'!P16,'Auswertung AIST'!$L16:$Q16,0)</f>
        <v>2</v>
      </c>
      <c r="F12" s="48">
        <f>RANK('Auswertung AIST'!Q16,'Auswertung AIST'!$L16:$Q16,0)</f>
        <v>2</v>
      </c>
      <c r="G12" s="86" t="str">
        <f t="shared" si="0"/>
        <v>I</v>
      </c>
      <c r="H12" s="87" t="str">
        <f t="shared" si="1"/>
        <v>R</v>
      </c>
      <c r="I12" s="88" t="str">
        <f t="shared" si="2"/>
        <v>C</v>
      </c>
      <c r="J12" s="48">
        <f t="shared" si="3"/>
        <v>2</v>
      </c>
      <c r="K12" s="48">
        <f t="shared" si="4"/>
        <v>2</v>
      </c>
      <c r="L12" s="48">
        <f t="shared" si="5"/>
        <v>5</v>
      </c>
      <c r="M12" s="48">
        <f t="shared" si="6"/>
        <v>6</v>
      </c>
      <c r="N12" s="48">
        <f t="shared" si="7"/>
        <v>1</v>
      </c>
      <c r="O12" s="2">
        <f t="shared" si="8"/>
        <v>2</v>
      </c>
      <c r="P12" s="34"/>
      <c r="Q12" s="45">
        <f t="shared" si="9"/>
        <v>3</v>
      </c>
      <c r="R12" s="34"/>
      <c r="S12" s="34"/>
      <c r="T12" s="34"/>
      <c r="U12" s="34"/>
      <c r="V12" s="34"/>
      <c r="W12" s="34"/>
      <c r="X12" s="34"/>
      <c r="Y12" s="34"/>
    </row>
    <row r="13" spans="1:25" ht="15.75" thickBot="1" x14ac:dyDescent="0.3">
      <c r="A13" s="47">
        <f>RANK('Auswertung AIST'!L17,'Auswertung AIST'!$L17:$Q17,0)</f>
        <v>2</v>
      </c>
      <c r="B13" s="48">
        <f>RANK('Auswertung AIST'!M17,'Auswertung AIST'!$L17:$Q17,0)</f>
        <v>3</v>
      </c>
      <c r="C13" s="48">
        <f>RANK('Auswertung AIST'!N17,'Auswertung AIST'!$L17:$Q17,0)</f>
        <v>4</v>
      </c>
      <c r="D13" s="48">
        <f>RANK('Auswertung AIST'!O17,'Auswertung AIST'!$L17:$Q17,0)</f>
        <v>1</v>
      </c>
      <c r="E13" s="48">
        <f>RANK('Auswertung AIST'!P17,'Auswertung AIST'!$L17:$Q17,0)</f>
        <v>5</v>
      </c>
      <c r="F13" s="48">
        <f>RANK('Auswertung AIST'!Q17,'Auswertung AIST'!$L17:$Q17,0)</f>
        <v>5</v>
      </c>
      <c r="G13" s="86" t="str">
        <f t="shared" si="0"/>
        <v>S</v>
      </c>
      <c r="H13" s="87" t="str">
        <f t="shared" si="1"/>
        <v>R</v>
      </c>
      <c r="I13" s="88" t="str">
        <f t="shared" si="2"/>
        <v>I</v>
      </c>
      <c r="J13" s="48">
        <f t="shared" si="3"/>
        <v>5</v>
      </c>
      <c r="K13" s="48">
        <f t="shared" si="4"/>
        <v>5</v>
      </c>
      <c r="L13" s="48">
        <f t="shared" si="5"/>
        <v>1</v>
      </c>
      <c r="M13" s="48">
        <f t="shared" si="6"/>
        <v>4</v>
      </c>
      <c r="N13" s="48">
        <f t="shared" si="7"/>
        <v>3</v>
      </c>
      <c r="O13" s="2">
        <f t="shared" si="8"/>
        <v>2</v>
      </c>
      <c r="P13" s="34"/>
      <c r="Q13" s="45">
        <f t="shared" si="9"/>
        <v>1</v>
      </c>
      <c r="R13" s="34"/>
      <c r="S13" s="34"/>
      <c r="T13" s="34"/>
      <c r="U13" s="34"/>
      <c r="V13" s="34"/>
      <c r="W13" s="34"/>
      <c r="X13" s="34"/>
      <c r="Y13" s="34"/>
    </row>
    <row r="14" spans="1:25" ht="15.75" thickBot="1" x14ac:dyDescent="0.3">
      <c r="A14" s="47">
        <f>RANK('Auswertung AIST'!L18,'Auswertung AIST'!$L18:$Q18,0)</f>
        <v>3</v>
      </c>
      <c r="B14" s="48">
        <f>RANK('Auswertung AIST'!M18,'Auswertung AIST'!$L18:$Q18,0)</f>
        <v>1</v>
      </c>
      <c r="C14" s="48">
        <f>RANK('Auswertung AIST'!N18,'Auswertung AIST'!$L18:$Q18,0)</f>
        <v>6</v>
      </c>
      <c r="D14" s="48">
        <f>RANK('Auswertung AIST'!O18,'Auswertung AIST'!$L18:$Q18,0)</f>
        <v>4</v>
      </c>
      <c r="E14" s="48">
        <f>RANK('Auswertung AIST'!P18,'Auswertung AIST'!$L18:$Q18,0)</f>
        <v>5</v>
      </c>
      <c r="F14" s="48">
        <f>RANK('Auswertung AIST'!Q18,'Auswertung AIST'!$L18:$Q18,0)</f>
        <v>2</v>
      </c>
      <c r="G14" s="86" t="str">
        <f t="shared" si="0"/>
        <v>I</v>
      </c>
      <c r="H14" s="87" t="str">
        <f t="shared" si="1"/>
        <v>C</v>
      </c>
      <c r="I14" s="88" t="str">
        <f t="shared" si="2"/>
        <v>R</v>
      </c>
      <c r="J14" s="48">
        <f t="shared" si="3"/>
        <v>2</v>
      </c>
      <c r="K14" s="48">
        <f t="shared" si="4"/>
        <v>5</v>
      </c>
      <c r="L14" s="48">
        <f t="shared" si="5"/>
        <v>4</v>
      </c>
      <c r="M14" s="48">
        <f t="shared" si="6"/>
        <v>6</v>
      </c>
      <c r="N14" s="48">
        <f t="shared" si="7"/>
        <v>1</v>
      </c>
      <c r="O14" s="2">
        <f t="shared" si="8"/>
        <v>3</v>
      </c>
      <c r="P14" s="34"/>
      <c r="Q14" s="45">
        <f t="shared" si="9"/>
        <v>2</v>
      </c>
      <c r="R14" s="34"/>
      <c r="S14" s="34"/>
      <c r="T14" s="34"/>
      <c r="U14" s="34"/>
      <c r="V14" s="34"/>
      <c r="W14" s="34"/>
      <c r="X14" s="34"/>
      <c r="Y14" s="34"/>
    </row>
    <row r="15" spans="1:25" ht="15.75" thickBot="1" x14ac:dyDescent="0.3">
      <c r="A15" s="47">
        <f>RANK('Auswertung AIST'!L19,'Auswertung AIST'!$L19:$Q19,0)</f>
        <v>3</v>
      </c>
      <c r="B15" s="48">
        <f>RANK('Auswertung AIST'!M19,'Auswertung AIST'!$L19:$Q19,0)</f>
        <v>2</v>
      </c>
      <c r="C15" s="48">
        <f>RANK('Auswertung AIST'!N19,'Auswertung AIST'!$L19:$Q19,0)</f>
        <v>3</v>
      </c>
      <c r="D15" s="48">
        <f>RANK('Auswertung AIST'!O19,'Auswertung AIST'!$L19:$Q19,0)</f>
        <v>1</v>
      </c>
      <c r="E15" s="48">
        <f>RANK('Auswertung AIST'!P19,'Auswertung AIST'!$L19:$Q19,0)</f>
        <v>5</v>
      </c>
      <c r="F15" s="48">
        <f>RANK('Auswertung AIST'!Q19,'Auswertung AIST'!$L19:$Q19,0)</f>
        <v>6</v>
      </c>
      <c r="G15" s="86" t="str">
        <f t="shared" si="0"/>
        <v>S</v>
      </c>
      <c r="H15" s="87" t="str">
        <f t="shared" si="1"/>
        <v>I</v>
      </c>
      <c r="I15" s="88" t="str">
        <f t="shared" si="2"/>
        <v>R</v>
      </c>
      <c r="J15" s="48">
        <f t="shared" si="3"/>
        <v>6</v>
      </c>
      <c r="K15" s="48">
        <f t="shared" si="4"/>
        <v>5</v>
      </c>
      <c r="L15" s="48">
        <f t="shared" si="5"/>
        <v>1</v>
      </c>
      <c r="M15" s="48">
        <f t="shared" si="6"/>
        <v>3</v>
      </c>
      <c r="N15" s="48">
        <f t="shared" si="7"/>
        <v>2</v>
      </c>
      <c r="O15" s="2">
        <f t="shared" si="8"/>
        <v>3</v>
      </c>
      <c r="P15" s="34"/>
      <c r="Q15" s="45">
        <f t="shared" si="9"/>
        <v>2</v>
      </c>
      <c r="R15" s="34"/>
      <c r="S15" s="34"/>
      <c r="T15" s="34"/>
      <c r="U15" s="34"/>
      <c r="V15" s="34"/>
      <c r="W15" s="34"/>
      <c r="X15" s="34"/>
      <c r="Y15" s="34"/>
    </row>
    <row r="16" spans="1:25" ht="15.75" thickBot="1" x14ac:dyDescent="0.3">
      <c r="A16" s="47">
        <f>RANK('Auswertung AIST'!L20,'Auswertung AIST'!$L20:$Q20,0)</f>
        <v>2</v>
      </c>
      <c r="B16" s="48">
        <f>RANK('Auswertung AIST'!M20,'Auswertung AIST'!$L20:$Q20,0)</f>
        <v>6</v>
      </c>
      <c r="C16" s="48">
        <f>RANK('Auswertung AIST'!N20,'Auswertung AIST'!$L20:$Q20,0)</f>
        <v>5</v>
      </c>
      <c r="D16" s="48">
        <f>RANK('Auswertung AIST'!O20,'Auswertung AIST'!$L20:$Q20,0)</f>
        <v>4</v>
      </c>
      <c r="E16" s="48">
        <f>RANK('Auswertung AIST'!P20,'Auswertung AIST'!$L20:$Q20,0)</f>
        <v>1</v>
      </c>
      <c r="F16" s="48">
        <f>RANK('Auswertung AIST'!Q20,'Auswertung AIST'!$L20:$Q20,0)</f>
        <v>3</v>
      </c>
      <c r="G16" s="86" t="str">
        <f t="shared" si="0"/>
        <v>E</v>
      </c>
      <c r="H16" s="87" t="str">
        <f t="shared" si="1"/>
        <v>R</v>
      </c>
      <c r="I16" s="88" t="str">
        <f t="shared" si="2"/>
        <v>C</v>
      </c>
      <c r="J16" s="48">
        <f t="shared" si="3"/>
        <v>3</v>
      </c>
      <c r="K16" s="48">
        <f t="shared" si="4"/>
        <v>1</v>
      </c>
      <c r="L16" s="48">
        <f t="shared" si="5"/>
        <v>4</v>
      </c>
      <c r="M16" s="48">
        <f t="shared" si="6"/>
        <v>5</v>
      </c>
      <c r="N16" s="48">
        <f t="shared" si="7"/>
        <v>6</v>
      </c>
      <c r="O16" s="2">
        <f t="shared" si="8"/>
        <v>2</v>
      </c>
      <c r="P16" s="34"/>
      <c r="Q16" s="45">
        <f t="shared" si="9"/>
        <v>2</v>
      </c>
      <c r="R16" s="34"/>
      <c r="S16" s="34"/>
      <c r="T16" s="34"/>
      <c r="U16" s="34"/>
      <c r="V16" s="34"/>
      <c r="W16" s="34"/>
      <c r="X16" s="34"/>
      <c r="Y16" s="34"/>
    </row>
    <row r="17" spans="1:25" ht="15.75" thickBot="1" x14ac:dyDescent="0.3">
      <c r="A17" s="47">
        <f>RANK('Auswertung AIST'!L21,'Auswertung AIST'!$L21:$Q21,0)</f>
        <v>3</v>
      </c>
      <c r="B17" s="48">
        <f>RANK('Auswertung AIST'!M21,'Auswertung AIST'!$L21:$Q21,0)</f>
        <v>1</v>
      </c>
      <c r="C17" s="48">
        <f>RANK('Auswertung AIST'!N21,'Auswertung AIST'!$L21:$Q21,0)</f>
        <v>5</v>
      </c>
      <c r="D17" s="48">
        <f>RANK('Auswertung AIST'!O21,'Auswertung AIST'!$L21:$Q21,0)</f>
        <v>6</v>
      </c>
      <c r="E17" s="48">
        <f>RANK('Auswertung AIST'!P21,'Auswertung AIST'!$L21:$Q21,0)</f>
        <v>4</v>
      </c>
      <c r="F17" s="48">
        <f>RANK('Auswertung AIST'!Q21,'Auswertung AIST'!$L21:$Q21,0)</f>
        <v>2</v>
      </c>
      <c r="G17" s="86" t="str">
        <f t="shared" si="0"/>
        <v>I</v>
      </c>
      <c r="H17" s="87" t="str">
        <f t="shared" si="1"/>
        <v>C</v>
      </c>
      <c r="I17" s="88" t="str">
        <f t="shared" si="2"/>
        <v>R</v>
      </c>
      <c r="J17" s="48">
        <f t="shared" si="3"/>
        <v>2</v>
      </c>
      <c r="K17" s="48">
        <f t="shared" si="4"/>
        <v>4</v>
      </c>
      <c r="L17" s="48">
        <f t="shared" si="5"/>
        <v>6</v>
      </c>
      <c r="M17" s="48">
        <f t="shared" si="6"/>
        <v>5</v>
      </c>
      <c r="N17" s="48">
        <f t="shared" si="7"/>
        <v>1</v>
      </c>
      <c r="O17" s="2">
        <f t="shared" si="8"/>
        <v>3</v>
      </c>
      <c r="P17" s="34"/>
      <c r="Q17" s="45">
        <f t="shared" si="9"/>
        <v>2</v>
      </c>
      <c r="R17" s="34"/>
      <c r="S17" s="34"/>
      <c r="T17" s="34"/>
      <c r="U17" s="34"/>
      <c r="V17" s="34"/>
      <c r="W17" s="34"/>
      <c r="X17" s="34"/>
      <c r="Y17" s="34"/>
    </row>
    <row r="18" spans="1:25" ht="15.75" thickBot="1" x14ac:dyDescent="0.3">
      <c r="A18" s="47">
        <f>RANK('Auswertung AIST'!L22,'Auswertung AIST'!$L22:$Q22,0)</f>
        <v>4</v>
      </c>
      <c r="B18" s="48">
        <f>RANK('Auswertung AIST'!M22,'Auswertung AIST'!$L22:$Q22,0)</f>
        <v>5</v>
      </c>
      <c r="C18" s="48">
        <f>RANK('Auswertung AIST'!N22,'Auswertung AIST'!$L22:$Q22,0)</f>
        <v>1</v>
      </c>
      <c r="D18" s="48">
        <f>RANK('Auswertung AIST'!O22,'Auswertung AIST'!$L22:$Q22,0)</f>
        <v>6</v>
      </c>
      <c r="E18" s="48">
        <f>RANK('Auswertung AIST'!P22,'Auswertung AIST'!$L22:$Q22,0)</f>
        <v>2</v>
      </c>
      <c r="F18" s="48">
        <f>RANK('Auswertung AIST'!Q22,'Auswertung AIST'!$L22:$Q22,0)</f>
        <v>3</v>
      </c>
      <c r="G18" s="86" t="str">
        <f t="shared" si="0"/>
        <v>A</v>
      </c>
      <c r="H18" s="87" t="str">
        <f t="shared" si="1"/>
        <v>E</v>
      </c>
      <c r="I18" s="88" t="str">
        <f t="shared" si="2"/>
        <v>C</v>
      </c>
      <c r="J18" s="48">
        <f t="shared" si="3"/>
        <v>3</v>
      </c>
      <c r="K18" s="48">
        <f t="shared" si="4"/>
        <v>2</v>
      </c>
      <c r="L18" s="48">
        <f t="shared" si="5"/>
        <v>6</v>
      </c>
      <c r="M18" s="48">
        <f t="shared" si="6"/>
        <v>1</v>
      </c>
      <c r="N18" s="48">
        <f t="shared" si="7"/>
        <v>5</v>
      </c>
      <c r="O18" s="2">
        <f t="shared" si="8"/>
        <v>4</v>
      </c>
      <c r="P18" s="34"/>
      <c r="Q18" s="45">
        <f t="shared" si="9"/>
        <v>2</v>
      </c>
      <c r="R18" s="34"/>
      <c r="S18" s="34"/>
      <c r="T18" s="34"/>
      <c r="U18" s="34"/>
      <c r="V18" s="34"/>
      <c r="W18" s="34"/>
      <c r="X18" s="34"/>
      <c r="Y18" s="34"/>
    </row>
    <row r="19" spans="1:25" ht="15.75" thickBot="1" x14ac:dyDescent="0.3">
      <c r="A19" s="47">
        <f>RANK('Auswertung AIST'!L23,'Auswertung AIST'!$L23:$Q23,0)</f>
        <v>1</v>
      </c>
      <c r="B19" s="48">
        <f>RANK('Auswertung AIST'!M23,'Auswertung AIST'!$L23:$Q23,0)</f>
        <v>3</v>
      </c>
      <c r="C19" s="48">
        <f>RANK('Auswertung AIST'!N23,'Auswertung AIST'!$L23:$Q23,0)</f>
        <v>2</v>
      </c>
      <c r="D19" s="48">
        <f>RANK('Auswertung AIST'!O23,'Auswertung AIST'!$L23:$Q23,0)</f>
        <v>4</v>
      </c>
      <c r="E19" s="48">
        <f>RANK('Auswertung AIST'!P23,'Auswertung AIST'!$L23:$Q23,0)</f>
        <v>6</v>
      </c>
      <c r="F19" s="48">
        <f>RANK('Auswertung AIST'!Q23,'Auswertung AIST'!$L23:$Q23,0)</f>
        <v>4</v>
      </c>
      <c r="G19" s="86" t="str">
        <f t="shared" si="0"/>
        <v>R</v>
      </c>
      <c r="H19" s="87" t="str">
        <f t="shared" si="1"/>
        <v>A</v>
      </c>
      <c r="I19" s="88" t="str">
        <f t="shared" si="2"/>
        <v>I</v>
      </c>
      <c r="J19" s="48">
        <f t="shared" si="3"/>
        <v>4</v>
      </c>
      <c r="K19" s="48">
        <f t="shared" si="4"/>
        <v>6</v>
      </c>
      <c r="L19" s="48">
        <f t="shared" si="5"/>
        <v>4</v>
      </c>
      <c r="M19" s="48">
        <f t="shared" si="6"/>
        <v>2</v>
      </c>
      <c r="N19" s="48">
        <f t="shared" si="7"/>
        <v>3</v>
      </c>
      <c r="O19" s="2">
        <f t="shared" si="8"/>
        <v>1</v>
      </c>
      <c r="P19" s="34"/>
      <c r="Q19" s="45">
        <f t="shared" si="9"/>
        <v>2</v>
      </c>
      <c r="R19" s="34"/>
      <c r="S19" s="34"/>
      <c r="T19" s="34"/>
      <c r="U19" s="34"/>
      <c r="V19" s="34"/>
      <c r="W19" s="34"/>
      <c r="X19" s="34"/>
      <c r="Y19" s="34"/>
    </row>
    <row r="20" spans="1:25" ht="15.75" thickBot="1" x14ac:dyDescent="0.3">
      <c r="A20" s="47">
        <f>RANK('Auswertung AIST'!L24,'Auswertung AIST'!$L24:$Q24,0)</f>
        <v>2</v>
      </c>
      <c r="B20" s="48">
        <f>RANK('Auswertung AIST'!M24,'Auswertung AIST'!$L24:$Q24,0)</f>
        <v>1</v>
      </c>
      <c r="C20" s="48">
        <f>RANK('Auswertung AIST'!N24,'Auswertung AIST'!$L24:$Q24,0)</f>
        <v>5</v>
      </c>
      <c r="D20" s="48">
        <f>RANK('Auswertung AIST'!O24,'Auswertung AIST'!$L24:$Q24,0)</f>
        <v>5</v>
      </c>
      <c r="E20" s="48">
        <f>RANK('Auswertung AIST'!P24,'Auswertung AIST'!$L24:$Q24,0)</f>
        <v>3</v>
      </c>
      <c r="F20" s="48">
        <f>RANK('Auswertung AIST'!Q24,'Auswertung AIST'!$L24:$Q24,0)</f>
        <v>4</v>
      </c>
      <c r="G20" s="86" t="str">
        <f t="shared" si="0"/>
        <v>I</v>
      </c>
      <c r="H20" s="87" t="str">
        <f t="shared" si="1"/>
        <v>R</v>
      </c>
      <c r="I20" s="88" t="str">
        <f t="shared" si="2"/>
        <v>E</v>
      </c>
      <c r="J20" s="48">
        <f t="shared" si="3"/>
        <v>4</v>
      </c>
      <c r="K20" s="48">
        <f t="shared" si="4"/>
        <v>3</v>
      </c>
      <c r="L20" s="48">
        <f t="shared" si="5"/>
        <v>5</v>
      </c>
      <c r="M20" s="48">
        <f t="shared" si="6"/>
        <v>5</v>
      </c>
      <c r="N20" s="48">
        <f t="shared" si="7"/>
        <v>1</v>
      </c>
      <c r="O20" s="2">
        <f t="shared" si="8"/>
        <v>2</v>
      </c>
      <c r="P20" s="34"/>
      <c r="Q20" s="45">
        <f t="shared" si="9"/>
        <v>3</v>
      </c>
      <c r="R20" s="34"/>
      <c r="S20" s="34"/>
      <c r="T20" s="34"/>
      <c r="U20" s="34"/>
      <c r="V20" s="34"/>
      <c r="W20" s="34"/>
      <c r="X20" s="34"/>
      <c r="Y20" s="34"/>
    </row>
    <row r="21" spans="1:25" ht="15.75" thickBot="1" x14ac:dyDescent="0.3">
      <c r="A21" s="47">
        <f>RANK('Auswertung AIST'!L25,'Auswertung AIST'!$L25:$Q25,0)</f>
        <v>2</v>
      </c>
      <c r="B21" s="48">
        <f>RANK('Auswertung AIST'!M25,'Auswertung AIST'!$L25:$Q25,0)</f>
        <v>1</v>
      </c>
      <c r="C21" s="48">
        <f>RANK('Auswertung AIST'!N25,'Auswertung AIST'!$L25:$Q25,0)</f>
        <v>5</v>
      </c>
      <c r="D21" s="48">
        <f>RANK('Auswertung AIST'!O25,'Auswertung AIST'!$L25:$Q25,0)</f>
        <v>3</v>
      </c>
      <c r="E21" s="48">
        <f>RANK('Auswertung AIST'!P25,'Auswertung AIST'!$L25:$Q25,0)</f>
        <v>3</v>
      </c>
      <c r="F21" s="48">
        <f>RANK('Auswertung AIST'!Q25,'Auswertung AIST'!$L25:$Q25,0)</f>
        <v>6</v>
      </c>
      <c r="G21" s="86" t="str">
        <f t="shared" si="0"/>
        <v>I</v>
      </c>
      <c r="H21" s="87" t="str">
        <f t="shared" si="1"/>
        <v>R</v>
      </c>
      <c r="I21" s="88" t="str">
        <f t="shared" si="2"/>
        <v>S</v>
      </c>
      <c r="J21" s="48">
        <f t="shared" si="3"/>
        <v>6</v>
      </c>
      <c r="K21" s="48">
        <f t="shared" si="4"/>
        <v>3</v>
      </c>
      <c r="L21" s="48">
        <f t="shared" si="5"/>
        <v>3</v>
      </c>
      <c r="M21" s="48">
        <f t="shared" si="6"/>
        <v>5</v>
      </c>
      <c r="N21" s="48">
        <f t="shared" si="7"/>
        <v>1</v>
      </c>
      <c r="O21" s="2">
        <f t="shared" si="8"/>
        <v>2</v>
      </c>
      <c r="P21" s="34"/>
      <c r="Q21" s="45">
        <f t="shared" si="9"/>
        <v>3</v>
      </c>
      <c r="R21" s="34"/>
      <c r="S21" s="34"/>
      <c r="T21" s="34"/>
      <c r="U21" s="34"/>
      <c r="V21" s="34"/>
      <c r="W21" s="34"/>
      <c r="X21" s="34"/>
      <c r="Y21" s="34"/>
    </row>
    <row r="22" spans="1:25" ht="15.75" thickBot="1" x14ac:dyDescent="0.3">
      <c r="A22" s="47">
        <f>RANK('Auswertung AIST'!L26,'Auswertung AIST'!$L26:$Q26,0)</f>
        <v>5</v>
      </c>
      <c r="B22" s="48">
        <f>RANK('Auswertung AIST'!M26,'Auswertung AIST'!$L26:$Q26,0)</f>
        <v>6</v>
      </c>
      <c r="C22" s="48">
        <f>RANK('Auswertung AIST'!N26,'Auswertung AIST'!$L26:$Q26,0)</f>
        <v>1</v>
      </c>
      <c r="D22" s="48">
        <f>RANK('Auswertung AIST'!O26,'Auswertung AIST'!$L26:$Q26,0)</f>
        <v>2</v>
      </c>
      <c r="E22" s="48">
        <f>RANK('Auswertung AIST'!P26,'Auswertung AIST'!$L26:$Q26,0)</f>
        <v>3</v>
      </c>
      <c r="F22" s="48">
        <f>RANK('Auswertung AIST'!Q26,'Auswertung AIST'!$L26:$Q26,0)</f>
        <v>4</v>
      </c>
      <c r="G22" s="86" t="str">
        <f t="shared" si="0"/>
        <v>A</v>
      </c>
      <c r="H22" s="87" t="str">
        <f t="shared" si="1"/>
        <v>S</v>
      </c>
      <c r="I22" s="88" t="str">
        <f t="shared" si="2"/>
        <v>E</v>
      </c>
      <c r="J22" s="48">
        <f t="shared" si="3"/>
        <v>4</v>
      </c>
      <c r="K22" s="48">
        <f t="shared" si="4"/>
        <v>3</v>
      </c>
      <c r="L22" s="48">
        <f t="shared" si="5"/>
        <v>2</v>
      </c>
      <c r="M22" s="48">
        <f t="shared" si="6"/>
        <v>1</v>
      </c>
      <c r="N22" s="48">
        <f t="shared" si="7"/>
        <v>6</v>
      </c>
      <c r="O22" s="2">
        <f t="shared" si="8"/>
        <v>5</v>
      </c>
      <c r="P22" s="34"/>
      <c r="Q22" s="45">
        <f t="shared" si="9"/>
        <v>3</v>
      </c>
      <c r="R22" s="34"/>
      <c r="S22" s="34"/>
      <c r="T22" s="34"/>
      <c r="U22" s="34"/>
      <c r="V22" s="34"/>
      <c r="W22" s="34"/>
      <c r="X22" s="34"/>
      <c r="Y22" s="34"/>
    </row>
    <row r="23" spans="1:25" ht="15.75" thickBot="1" x14ac:dyDescent="0.3">
      <c r="A23" s="47">
        <f>RANK('Auswertung AIST'!L27,'Auswertung AIST'!$L27:$Q27,0)</f>
        <v>4</v>
      </c>
      <c r="B23" s="48">
        <f>RANK('Auswertung AIST'!M27,'Auswertung AIST'!$L27:$Q27,0)</f>
        <v>6</v>
      </c>
      <c r="C23" s="48">
        <f>RANK('Auswertung AIST'!N27,'Auswertung AIST'!$L27:$Q27,0)</f>
        <v>4</v>
      </c>
      <c r="D23" s="48">
        <f>RANK('Auswertung AIST'!O27,'Auswertung AIST'!$L27:$Q27,0)</f>
        <v>3</v>
      </c>
      <c r="E23" s="48">
        <f>RANK('Auswertung AIST'!P27,'Auswertung AIST'!$L27:$Q27,0)</f>
        <v>1</v>
      </c>
      <c r="F23" s="48">
        <f>RANK('Auswertung AIST'!Q27,'Auswertung AIST'!$L27:$Q27,0)</f>
        <v>2</v>
      </c>
      <c r="G23" s="86" t="str">
        <f t="shared" si="0"/>
        <v>E</v>
      </c>
      <c r="H23" s="87" t="str">
        <f t="shared" si="1"/>
        <v>C</v>
      </c>
      <c r="I23" s="88" t="str">
        <f t="shared" si="2"/>
        <v>S</v>
      </c>
      <c r="J23" s="48">
        <f t="shared" si="3"/>
        <v>2</v>
      </c>
      <c r="K23" s="48">
        <f t="shared" si="4"/>
        <v>1</v>
      </c>
      <c r="L23" s="48">
        <f t="shared" si="5"/>
        <v>3</v>
      </c>
      <c r="M23" s="48">
        <f t="shared" si="6"/>
        <v>4</v>
      </c>
      <c r="N23" s="48">
        <f t="shared" si="7"/>
        <v>6</v>
      </c>
      <c r="O23" s="2">
        <f t="shared" si="8"/>
        <v>4</v>
      </c>
      <c r="P23" s="34"/>
      <c r="Q23" s="45">
        <f t="shared" si="9"/>
        <v>3</v>
      </c>
      <c r="R23" s="34"/>
      <c r="S23" s="34"/>
      <c r="T23" s="34"/>
      <c r="U23" s="34"/>
      <c r="V23" s="34"/>
      <c r="W23" s="34"/>
      <c r="X23" s="34"/>
      <c r="Y23" s="34"/>
    </row>
    <row r="24" spans="1:25" ht="15.75" thickBot="1" x14ac:dyDescent="0.3">
      <c r="A24" s="47">
        <f>RANK('Auswertung AIST'!L28,'Auswertung AIST'!$L28:$Q28,0)</f>
        <v>5</v>
      </c>
      <c r="B24" s="48">
        <f>RANK('Auswertung AIST'!M28,'Auswertung AIST'!$L28:$Q28,0)</f>
        <v>3</v>
      </c>
      <c r="C24" s="48">
        <f>RANK('Auswertung AIST'!N28,'Auswertung AIST'!$L28:$Q28,0)</f>
        <v>6</v>
      </c>
      <c r="D24" s="48">
        <f>RANK('Auswertung AIST'!O28,'Auswertung AIST'!$L28:$Q28,0)</f>
        <v>1</v>
      </c>
      <c r="E24" s="48">
        <f>RANK('Auswertung AIST'!P28,'Auswertung AIST'!$L28:$Q28,0)</f>
        <v>2</v>
      </c>
      <c r="F24" s="48">
        <f>RANK('Auswertung AIST'!Q28,'Auswertung AIST'!$L28:$Q28,0)</f>
        <v>4</v>
      </c>
      <c r="G24" s="86" t="str">
        <f t="shared" si="0"/>
        <v>S</v>
      </c>
      <c r="H24" s="87" t="str">
        <f t="shared" si="1"/>
        <v>E</v>
      </c>
      <c r="I24" s="88" t="str">
        <f t="shared" si="2"/>
        <v>I</v>
      </c>
      <c r="J24" s="48">
        <f t="shared" si="3"/>
        <v>4</v>
      </c>
      <c r="K24" s="48">
        <f t="shared" si="4"/>
        <v>2</v>
      </c>
      <c r="L24" s="48">
        <f t="shared" si="5"/>
        <v>1</v>
      </c>
      <c r="M24" s="48">
        <f t="shared" si="6"/>
        <v>6</v>
      </c>
      <c r="N24" s="48">
        <f t="shared" si="7"/>
        <v>3</v>
      </c>
      <c r="O24" s="2">
        <f t="shared" si="8"/>
        <v>5</v>
      </c>
      <c r="P24" s="34"/>
      <c r="Q24" s="45">
        <f t="shared" si="9"/>
        <v>3</v>
      </c>
      <c r="R24" s="34"/>
      <c r="S24" s="34"/>
      <c r="T24" s="34"/>
      <c r="U24" s="34"/>
      <c r="V24" s="34"/>
      <c r="W24" s="34"/>
      <c r="X24" s="34"/>
      <c r="Y24" s="34"/>
    </row>
    <row r="25" spans="1:25" ht="15.75" thickBot="1" x14ac:dyDescent="0.3">
      <c r="A25" s="47">
        <f>RANK('Auswertung AIST'!L29,'Auswertung AIST'!$L29:$Q29,0)</f>
        <v>6</v>
      </c>
      <c r="B25" s="48">
        <f>RANK('Auswertung AIST'!M29,'Auswertung AIST'!$L29:$Q29,0)</f>
        <v>4</v>
      </c>
      <c r="C25" s="48">
        <f>RANK('Auswertung AIST'!N29,'Auswertung AIST'!$L29:$Q29,0)</f>
        <v>1</v>
      </c>
      <c r="D25" s="48">
        <f>RANK('Auswertung AIST'!O29,'Auswertung AIST'!$L29:$Q29,0)</f>
        <v>3</v>
      </c>
      <c r="E25" s="48">
        <f>RANK('Auswertung AIST'!P29,'Auswertung AIST'!$L29:$Q29,0)</f>
        <v>2</v>
      </c>
      <c r="F25" s="48">
        <f>RANK('Auswertung AIST'!Q29,'Auswertung AIST'!$L29:$Q29,0)</f>
        <v>5</v>
      </c>
      <c r="G25" s="86" t="str">
        <f t="shared" si="0"/>
        <v>A</v>
      </c>
      <c r="H25" s="87" t="str">
        <f t="shared" si="1"/>
        <v>E</v>
      </c>
      <c r="I25" s="88" t="str">
        <f t="shared" si="2"/>
        <v>S</v>
      </c>
      <c r="J25" s="48">
        <f t="shared" si="3"/>
        <v>5</v>
      </c>
      <c r="K25" s="48">
        <f t="shared" si="4"/>
        <v>2</v>
      </c>
      <c r="L25" s="48">
        <f t="shared" si="5"/>
        <v>3</v>
      </c>
      <c r="M25" s="48">
        <f t="shared" si="6"/>
        <v>1</v>
      </c>
      <c r="N25" s="48">
        <f t="shared" si="7"/>
        <v>4</v>
      </c>
      <c r="O25" s="2">
        <f t="shared" si="8"/>
        <v>6</v>
      </c>
      <c r="P25" s="34"/>
      <c r="Q25" s="45">
        <f t="shared" si="9"/>
        <v>2</v>
      </c>
      <c r="R25" s="34"/>
      <c r="S25" s="34"/>
      <c r="T25" s="34"/>
      <c r="U25" s="34"/>
      <c r="V25" s="34"/>
      <c r="W25" s="34"/>
      <c r="X25" s="34"/>
      <c r="Y25" s="34"/>
    </row>
    <row r="26" spans="1:25" ht="15.75" thickBot="1" x14ac:dyDescent="0.3">
      <c r="A26" s="47">
        <f>RANK('Auswertung AIST'!L30,'Auswertung AIST'!$L30:$Q30,0)</f>
        <v>2</v>
      </c>
      <c r="B26" s="48">
        <f>RANK('Auswertung AIST'!M30,'Auswertung AIST'!$L30:$Q30,0)</f>
        <v>1</v>
      </c>
      <c r="C26" s="48">
        <f>RANK('Auswertung AIST'!N30,'Auswertung AIST'!$L30:$Q30,0)</f>
        <v>4</v>
      </c>
      <c r="D26" s="48">
        <f>RANK('Auswertung AIST'!O30,'Auswertung AIST'!$L30:$Q30,0)</f>
        <v>6</v>
      </c>
      <c r="E26" s="48">
        <f>RANK('Auswertung AIST'!P30,'Auswertung AIST'!$L30:$Q30,0)</f>
        <v>5</v>
      </c>
      <c r="F26" s="48">
        <f>RANK('Auswertung AIST'!Q30,'Auswertung AIST'!$L30:$Q30,0)</f>
        <v>3</v>
      </c>
      <c r="G26" s="86" t="str">
        <f t="shared" si="0"/>
        <v>I</v>
      </c>
      <c r="H26" s="87" t="str">
        <f t="shared" si="1"/>
        <v>R</v>
      </c>
      <c r="I26" s="88" t="str">
        <f t="shared" si="2"/>
        <v>C</v>
      </c>
      <c r="J26" s="48">
        <f t="shared" si="3"/>
        <v>3</v>
      </c>
      <c r="K26" s="48">
        <f t="shared" si="4"/>
        <v>5</v>
      </c>
      <c r="L26" s="48">
        <f t="shared" si="5"/>
        <v>6</v>
      </c>
      <c r="M26" s="48">
        <f t="shared" si="6"/>
        <v>4</v>
      </c>
      <c r="N26" s="48">
        <f t="shared" si="7"/>
        <v>1</v>
      </c>
      <c r="O26" s="2">
        <f t="shared" si="8"/>
        <v>2</v>
      </c>
      <c r="P26" s="34"/>
      <c r="Q26" s="45">
        <f t="shared" si="9"/>
        <v>3</v>
      </c>
      <c r="R26" s="34"/>
      <c r="S26" s="34"/>
      <c r="T26" s="34"/>
      <c r="U26" s="34"/>
      <c r="V26" s="34"/>
      <c r="W26" s="34"/>
      <c r="X26" s="34"/>
      <c r="Y26" s="34"/>
    </row>
    <row r="27" spans="1:25" ht="15.75" thickBot="1" x14ac:dyDescent="0.3">
      <c r="A27" s="47">
        <f>RANK('Auswertung AIST'!L31,'Auswertung AIST'!$L31:$Q31,0)</f>
        <v>5</v>
      </c>
      <c r="B27" s="48">
        <f>RANK('Auswertung AIST'!M31,'Auswertung AIST'!$L31:$Q31,0)</f>
        <v>1</v>
      </c>
      <c r="C27" s="48">
        <f>RANK('Auswertung AIST'!N31,'Auswertung AIST'!$L31:$Q31,0)</f>
        <v>3</v>
      </c>
      <c r="D27" s="48">
        <f>RANK('Auswertung AIST'!O31,'Auswertung AIST'!$L31:$Q31,0)</f>
        <v>4</v>
      </c>
      <c r="E27" s="48">
        <f>RANK('Auswertung AIST'!P31,'Auswertung AIST'!$L31:$Q31,0)</f>
        <v>2</v>
      </c>
      <c r="F27" s="48">
        <f>RANK('Auswertung AIST'!Q31,'Auswertung AIST'!$L31:$Q31,0)</f>
        <v>6</v>
      </c>
      <c r="G27" s="86" t="str">
        <f t="shared" si="0"/>
        <v>I</v>
      </c>
      <c r="H27" s="87" t="str">
        <f t="shared" si="1"/>
        <v>E</v>
      </c>
      <c r="I27" s="88" t="str">
        <f t="shared" si="2"/>
        <v>A</v>
      </c>
      <c r="J27" s="48">
        <f t="shared" si="3"/>
        <v>6</v>
      </c>
      <c r="K27" s="48">
        <f t="shared" si="4"/>
        <v>2</v>
      </c>
      <c r="L27" s="48">
        <f t="shared" si="5"/>
        <v>4</v>
      </c>
      <c r="M27" s="48">
        <f t="shared" si="6"/>
        <v>3</v>
      </c>
      <c r="N27" s="48">
        <f t="shared" si="7"/>
        <v>1</v>
      </c>
      <c r="O27" s="2">
        <f t="shared" si="8"/>
        <v>5</v>
      </c>
      <c r="P27" s="34"/>
      <c r="Q27" s="45">
        <f t="shared" si="9"/>
        <v>1</v>
      </c>
      <c r="R27" s="34"/>
      <c r="S27" s="34"/>
      <c r="T27" s="34"/>
      <c r="U27" s="34"/>
      <c r="V27" s="34"/>
      <c r="W27" s="34"/>
      <c r="X27" s="34"/>
      <c r="Y27" s="34"/>
    </row>
    <row r="28" spans="1:25" ht="15.75" thickBot="1" x14ac:dyDescent="0.3">
      <c r="A28" s="47">
        <f>RANK('Auswertung AIST'!L32,'Auswertung AIST'!$L32:$Q32,0)</f>
        <v>5</v>
      </c>
      <c r="B28" s="48">
        <f>RANK('Auswertung AIST'!M32,'Auswertung AIST'!$L32:$Q32,0)</f>
        <v>1</v>
      </c>
      <c r="C28" s="48">
        <f>RANK('Auswertung AIST'!N32,'Auswertung AIST'!$L32:$Q32,0)</f>
        <v>6</v>
      </c>
      <c r="D28" s="48">
        <f>RANK('Auswertung AIST'!O32,'Auswertung AIST'!$L32:$Q32,0)</f>
        <v>4</v>
      </c>
      <c r="E28" s="48">
        <f>RANK('Auswertung AIST'!P32,'Auswertung AIST'!$L32:$Q32,0)</f>
        <v>3</v>
      </c>
      <c r="F28" s="48">
        <f>RANK('Auswertung AIST'!Q32,'Auswertung AIST'!$L32:$Q32,0)</f>
        <v>2</v>
      </c>
      <c r="G28" s="86" t="str">
        <f t="shared" si="0"/>
        <v>I</v>
      </c>
      <c r="H28" s="87" t="str">
        <f t="shared" si="1"/>
        <v>C</v>
      </c>
      <c r="I28" s="88" t="str">
        <f t="shared" si="2"/>
        <v>E</v>
      </c>
      <c r="J28" s="48">
        <f t="shared" si="3"/>
        <v>2</v>
      </c>
      <c r="K28" s="48">
        <f t="shared" si="4"/>
        <v>3</v>
      </c>
      <c r="L28" s="48">
        <f t="shared" si="5"/>
        <v>4</v>
      </c>
      <c r="M28" s="48">
        <f t="shared" si="6"/>
        <v>6</v>
      </c>
      <c r="N28" s="48">
        <f t="shared" si="7"/>
        <v>1</v>
      </c>
      <c r="O28" s="2">
        <f t="shared" si="8"/>
        <v>5</v>
      </c>
      <c r="P28" s="34"/>
      <c r="Q28" s="45">
        <f t="shared" si="9"/>
        <v>2</v>
      </c>
      <c r="R28" s="34"/>
      <c r="S28" s="34"/>
      <c r="T28" s="34"/>
      <c r="U28" s="34"/>
      <c r="V28" s="34"/>
      <c r="W28" s="34"/>
      <c r="X28" s="34"/>
      <c r="Y28" s="34"/>
    </row>
    <row r="29" spans="1:25" ht="15.75" thickBot="1" x14ac:dyDescent="0.3">
      <c r="A29" s="47">
        <f>RANK('Auswertung AIST'!L33,'Auswertung AIST'!$L33:$Q33,0)</f>
        <v>6</v>
      </c>
      <c r="B29" s="48">
        <f>RANK('Auswertung AIST'!M33,'Auswertung AIST'!$L33:$Q33,0)</f>
        <v>4</v>
      </c>
      <c r="C29" s="48">
        <f>RANK('Auswertung AIST'!N33,'Auswertung AIST'!$L33:$Q33,0)</f>
        <v>2</v>
      </c>
      <c r="D29" s="48">
        <f>RANK('Auswertung AIST'!O33,'Auswertung AIST'!$L33:$Q33,0)</f>
        <v>1</v>
      </c>
      <c r="E29" s="48">
        <f>RANK('Auswertung AIST'!P33,'Auswertung AIST'!$L33:$Q33,0)</f>
        <v>3</v>
      </c>
      <c r="F29" s="48">
        <f>RANK('Auswertung AIST'!Q33,'Auswertung AIST'!$L33:$Q33,0)</f>
        <v>5</v>
      </c>
      <c r="G29" s="86" t="str">
        <f t="shared" si="0"/>
        <v>S</v>
      </c>
      <c r="H29" s="87" t="str">
        <f t="shared" si="1"/>
        <v>A</v>
      </c>
      <c r="I29" s="88" t="str">
        <f t="shared" si="2"/>
        <v>E</v>
      </c>
      <c r="J29" s="48">
        <f t="shared" si="3"/>
        <v>5</v>
      </c>
      <c r="K29" s="48">
        <f t="shared" si="4"/>
        <v>3</v>
      </c>
      <c r="L29" s="48">
        <f t="shared" si="5"/>
        <v>1</v>
      </c>
      <c r="M29" s="48">
        <f t="shared" si="6"/>
        <v>2</v>
      </c>
      <c r="N29" s="48">
        <f t="shared" si="7"/>
        <v>4</v>
      </c>
      <c r="O29" s="2">
        <f t="shared" si="8"/>
        <v>6</v>
      </c>
      <c r="P29" s="34"/>
      <c r="Q29" s="45">
        <f t="shared" si="9"/>
        <v>3</v>
      </c>
      <c r="R29" s="34"/>
      <c r="S29" s="34"/>
      <c r="T29" s="34"/>
      <c r="U29" s="34"/>
      <c r="V29" s="34"/>
      <c r="W29" s="34"/>
      <c r="X29" s="34"/>
      <c r="Y29" s="34"/>
    </row>
    <row r="30" spans="1:25" ht="15.75" thickBot="1" x14ac:dyDescent="0.3">
      <c r="A30" s="47">
        <f>RANK('Auswertung AIST'!L34,'Auswertung AIST'!$L34:$Q34,0)</f>
        <v>1</v>
      </c>
      <c r="B30" s="48">
        <f>RANK('Auswertung AIST'!M34,'Auswertung AIST'!$L34:$Q34,0)</f>
        <v>2</v>
      </c>
      <c r="C30" s="48">
        <f>RANK('Auswertung AIST'!N34,'Auswertung AIST'!$L34:$Q34,0)</f>
        <v>5</v>
      </c>
      <c r="D30" s="48">
        <f>RANK('Auswertung AIST'!O34,'Auswertung AIST'!$L34:$Q34,0)</f>
        <v>4</v>
      </c>
      <c r="E30" s="48">
        <f>RANK('Auswertung AIST'!P34,'Auswertung AIST'!$L34:$Q34,0)</f>
        <v>6</v>
      </c>
      <c r="F30" s="48">
        <f>RANK('Auswertung AIST'!Q34,'Auswertung AIST'!$L34:$Q34,0)</f>
        <v>2</v>
      </c>
      <c r="G30" s="86" t="str">
        <f t="shared" si="0"/>
        <v>R</v>
      </c>
      <c r="H30" s="87" t="str">
        <f t="shared" si="1"/>
        <v>I</v>
      </c>
      <c r="I30" s="88" t="str">
        <f t="shared" si="2"/>
        <v>C</v>
      </c>
      <c r="J30" s="48">
        <f t="shared" si="3"/>
        <v>2</v>
      </c>
      <c r="K30" s="48">
        <f t="shared" si="4"/>
        <v>6</v>
      </c>
      <c r="L30" s="48">
        <f t="shared" si="5"/>
        <v>4</v>
      </c>
      <c r="M30" s="48">
        <f t="shared" si="6"/>
        <v>5</v>
      </c>
      <c r="N30" s="48">
        <f t="shared" si="7"/>
        <v>2</v>
      </c>
      <c r="O30" s="2">
        <f t="shared" si="8"/>
        <v>1</v>
      </c>
      <c r="P30" s="34"/>
      <c r="Q30" s="45">
        <f t="shared" si="9"/>
        <v>3</v>
      </c>
      <c r="R30" s="34"/>
      <c r="S30" s="34"/>
      <c r="T30" s="34"/>
      <c r="U30" s="34"/>
      <c r="V30" s="34"/>
      <c r="W30" s="34"/>
      <c r="X30" s="34"/>
      <c r="Y30" s="34"/>
    </row>
    <row r="31" spans="1:25" ht="15.75" thickBot="1" x14ac:dyDescent="0.3">
      <c r="A31" s="47">
        <f>RANK('Auswertung AIST'!L35,'Auswertung AIST'!$L35:$Q35,0)</f>
        <v>6</v>
      </c>
      <c r="B31" s="48">
        <f>RANK('Auswertung AIST'!M35,'Auswertung AIST'!$L35:$Q35,0)</f>
        <v>1</v>
      </c>
      <c r="C31" s="48">
        <f>RANK('Auswertung AIST'!N35,'Auswertung AIST'!$L35:$Q35,0)</f>
        <v>2</v>
      </c>
      <c r="D31" s="48">
        <f>RANK('Auswertung AIST'!O35,'Auswertung AIST'!$L35:$Q35,0)</f>
        <v>5</v>
      </c>
      <c r="E31" s="48">
        <f>RANK('Auswertung AIST'!P35,'Auswertung AIST'!$L35:$Q35,0)</f>
        <v>4</v>
      </c>
      <c r="F31" s="48">
        <f>RANK('Auswertung AIST'!Q35,'Auswertung AIST'!$L35:$Q35,0)</f>
        <v>2</v>
      </c>
      <c r="G31" s="86" t="str">
        <f t="shared" si="0"/>
        <v>I</v>
      </c>
      <c r="H31" s="87" t="str">
        <f t="shared" si="1"/>
        <v>A</v>
      </c>
      <c r="I31" s="88" t="str">
        <f t="shared" si="2"/>
        <v>C</v>
      </c>
      <c r="J31" s="48">
        <f t="shared" si="3"/>
        <v>2</v>
      </c>
      <c r="K31" s="48">
        <f t="shared" si="4"/>
        <v>4</v>
      </c>
      <c r="L31" s="48">
        <f t="shared" si="5"/>
        <v>5</v>
      </c>
      <c r="M31" s="48">
        <f t="shared" si="6"/>
        <v>2</v>
      </c>
      <c r="N31" s="48">
        <f t="shared" si="7"/>
        <v>1</v>
      </c>
      <c r="O31" s="2">
        <f t="shared" si="8"/>
        <v>6</v>
      </c>
      <c r="P31" s="34"/>
      <c r="Q31" s="45">
        <f t="shared" si="9"/>
        <v>3</v>
      </c>
      <c r="R31" s="34"/>
      <c r="S31" s="34"/>
      <c r="T31" s="34"/>
      <c r="U31" s="34"/>
      <c r="V31" s="34"/>
      <c r="W31" s="34"/>
      <c r="X31" s="34"/>
      <c r="Y31" s="34"/>
    </row>
    <row r="32" spans="1:25" ht="15.75" thickBot="1" x14ac:dyDescent="0.3">
      <c r="A32" s="47">
        <f>RANK('Auswertung AIST'!L36,'Auswertung AIST'!$L36:$Q36,0)</f>
        <v>4</v>
      </c>
      <c r="B32" s="48">
        <f>RANK('Auswertung AIST'!M36,'Auswertung AIST'!$L36:$Q36,0)</f>
        <v>4</v>
      </c>
      <c r="C32" s="48">
        <f>RANK('Auswertung AIST'!N36,'Auswertung AIST'!$L36:$Q36,0)</f>
        <v>1</v>
      </c>
      <c r="D32" s="48">
        <f>RANK('Auswertung AIST'!O36,'Auswertung AIST'!$L36:$Q36,0)</f>
        <v>3</v>
      </c>
      <c r="E32" s="48">
        <f>RANK('Auswertung AIST'!P36,'Auswertung AIST'!$L36:$Q36,0)</f>
        <v>1</v>
      </c>
      <c r="F32" s="48">
        <f>RANK('Auswertung AIST'!Q36,'Auswertung AIST'!$L36:$Q36,0)</f>
        <v>6</v>
      </c>
      <c r="G32" s="86" t="str">
        <f t="shared" si="0"/>
        <v>A</v>
      </c>
      <c r="H32" s="87" t="str">
        <f t="shared" si="1"/>
        <v>E</v>
      </c>
      <c r="I32" s="88" t="str">
        <f t="shared" si="2"/>
        <v>S</v>
      </c>
      <c r="J32" s="48">
        <f t="shared" si="3"/>
        <v>6</v>
      </c>
      <c r="K32" s="48">
        <f t="shared" si="4"/>
        <v>1</v>
      </c>
      <c r="L32" s="48">
        <f t="shared" si="5"/>
        <v>3</v>
      </c>
      <c r="M32" s="48">
        <f t="shared" si="6"/>
        <v>1</v>
      </c>
      <c r="N32" s="48">
        <f t="shared" si="7"/>
        <v>4</v>
      </c>
      <c r="O32" s="2">
        <f t="shared" si="8"/>
        <v>4</v>
      </c>
      <c r="P32" s="34"/>
      <c r="Q32" s="45">
        <f t="shared" si="9"/>
        <v>2</v>
      </c>
      <c r="R32" s="34"/>
      <c r="S32" s="34"/>
      <c r="T32" s="34"/>
      <c r="U32" s="34"/>
      <c r="V32" s="34"/>
      <c r="W32" s="34"/>
      <c r="X32" s="34"/>
      <c r="Y32" s="34"/>
    </row>
    <row r="33" spans="1:25" ht="15.75" thickBot="1" x14ac:dyDescent="0.3">
      <c r="A33" s="47">
        <f>RANK('Auswertung AIST'!L37,'Auswertung AIST'!$L37:$Q37,0)</f>
        <v>6</v>
      </c>
      <c r="B33" s="48">
        <f>RANK('Auswertung AIST'!M37,'Auswertung AIST'!$L37:$Q37,0)</f>
        <v>4</v>
      </c>
      <c r="C33" s="48">
        <f>RANK('Auswertung AIST'!N37,'Auswertung AIST'!$L37:$Q37,0)</f>
        <v>3</v>
      </c>
      <c r="D33" s="48">
        <f>RANK('Auswertung AIST'!O37,'Auswertung AIST'!$L37:$Q37,0)</f>
        <v>1</v>
      </c>
      <c r="E33" s="48">
        <f>RANK('Auswertung AIST'!P37,'Auswertung AIST'!$L37:$Q37,0)</f>
        <v>2</v>
      </c>
      <c r="F33" s="48">
        <f>RANK('Auswertung AIST'!Q37,'Auswertung AIST'!$L37:$Q37,0)</f>
        <v>5</v>
      </c>
      <c r="G33" s="86" t="str">
        <f t="shared" si="0"/>
        <v>S</v>
      </c>
      <c r="H33" s="87" t="str">
        <f t="shared" si="1"/>
        <v>E</v>
      </c>
      <c r="I33" s="88" t="str">
        <f t="shared" si="2"/>
        <v>A</v>
      </c>
      <c r="J33" s="48">
        <f t="shared" si="3"/>
        <v>5</v>
      </c>
      <c r="K33" s="48">
        <f t="shared" si="4"/>
        <v>2</v>
      </c>
      <c r="L33" s="48">
        <f t="shared" si="5"/>
        <v>1</v>
      </c>
      <c r="M33" s="48">
        <f t="shared" si="6"/>
        <v>3</v>
      </c>
      <c r="N33" s="48">
        <f t="shared" si="7"/>
        <v>4</v>
      </c>
      <c r="O33" s="2">
        <f t="shared" si="8"/>
        <v>6</v>
      </c>
      <c r="P33" s="34"/>
      <c r="Q33" s="45">
        <f t="shared" si="9"/>
        <v>3</v>
      </c>
      <c r="R33" s="34"/>
      <c r="S33" s="34"/>
      <c r="T33" s="34"/>
      <c r="U33" s="34"/>
      <c r="V33" s="34"/>
      <c r="W33" s="34"/>
      <c r="X33" s="34"/>
      <c r="Y33" s="34"/>
    </row>
    <row r="34" spans="1:25" ht="15.75" thickBot="1" x14ac:dyDescent="0.3">
      <c r="A34" s="47">
        <f>RANK('Auswertung AIST'!L38,'Auswertung AIST'!$L38:$Q38,0)</f>
        <v>6</v>
      </c>
      <c r="B34" s="48">
        <f>RANK('Auswertung AIST'!M38,'Auswertung AIST'!$L38:$Q38,0)</f>
        <v>4</v>
      </c>
      <c r="C34" s="48">
        <f>RANK('Auswertung AIST'!N38,'Auswertung AIST'!$L38:$Q38,0)</f>
        <v>5</v>
      </c>
      <c r="D34" s="48">
        <f>RANK('Auswertung AIST'!O38,'Auswertung AIST'!$L38:$Q38,0)</f>
        <v>1</v>
      </c>
      <c r="E34" s="48">
        <f>RANK('Auswertung AIST'!P38,'Auswertung AIST'!$L38:$Q38,0)</f>
        <v>2</v>
      </c>
      <c r="F34" s="48">
        <f>RANK('Auswertung AIST'!Q38,'Auswertung AIST'!$L38:$Q38,0)</f>
        <v>3</v>
      </c>
      <c r="G34" s="86" t="str">
        <f t="shared" si="0"/>
        <v>S</v>
      </c>
      <c r="H34" s="87" t="str">
        <f t="shared" si="1"/>
        <v>E</v>
      </c>
      <c r="I34" s="88" t="str">
        <f t="shared" si="2"/>
        <v>C</v>
      </c>
      <c r="J34" s="48">
        <f t="shared" si="3"/>
        <v>3</v>
      </c>
      <c r="K34" s="48">
        <f t="shared" si="4"/>
        <v>2</v>
      </c>
      <c r="L34" s="48">
        <f t="shared" si="5"/>
        <v>1</v>
      </c>
      <c r="M34" s="48">
        <f t="shared" si="6"/>
        <v>5</v>
      </c>
      <c r="N34" s="48">
        <f t="shared" si="7"/>
        <v>4</v>
      </c>
      <c r="O34" s="2">
        <f t="shared" si="8"/>
        <v>6</v>
      </c>
      <c r="P34" s="34"/>
      <c r="Q34" s="45">
        <f t="shared" si="9"/>
        <v>3</v>
      </c>
      <c r="R34" s="34"/>
      <c r="S34" s="34"/>
      <c r="T34" s="34"/>
      <c r="U34" s="34"/>
      <c r="V34" s="34"/>
      <c r="W34" s="34"/>
      <c r="X34" s="34"/>
      <c r="Y34" s="34"/>
    </row>
    <row r="35" spans="1:25" ht="15.75" thickBot="1" x14ac:dyDescent="0.3">
      <c r="A35" s="47" t="e">
        <f>RANK('Auswertung AIST'!L39,'Auswertung AIST'!$L39:$Q39,0)</f>
        <v>#VALUE!</v>
      </c>
      <c r="B35" s="48" t="e">
        <f>RANK('Auswertung AIST'!M39,'Auswertung AIST'!$L39:$Q39,0)</f>
        <v>#VALUE!</v>
      </c>
      <c r="C35" s="48" t="e">
        <f>RANK('Auswertung AIST'!N39,'Auswertung AIST'!$L39:$Q39,0)</f>
        <v>#VALUE!</v>
      </c>
      <c r="D35" s="48" t="e">
        <f>RANK('Auswertung AIST'!O39,'Auswertung AIST'!$L39:$Q39,0)</f>
        <v>#VALUE!</v>
      </c>
      <c r="E35" s="48" t="e">
        <f>RANK('Auswertung AIST'!P39,'Auswertung AIST'!$L39:$Q39,0)</f>
        <v>#VALUE!</v>
      </c>
      <c r="F35" s="48" t="e">
        <f>RANK('Auswertung AIST'!Q39,'Auswertung AIST'!$L39:$Q39,0)</f>
        <v>#VALUE!</v>
      </c>
      <c r="G35" s="86" t="e">
        <f t="shared" si="0"/>
        <v>#N/A</v>
      </c>
      <c r="H35" s="87" t="e">
        <f t="shared" si="1"/>
        <v>#N/A</v>
      </c>
      <c r="I35" s="88" t="e">
        <f t="shared" si="2"/>
        <v>#N/A</v>
      </c>
      <c r="J35" s="48" t="e">
        <f t="shared" si="3"/>
        <v>#VALUE!</v>
      </c>
      <c r="K35" s="48" t="e">
        <f t="shared" si="4"/>
        <v>#VALUE!</v>
      </c>
      <c r="L35" s="48" t="e">
        <f t="shared" si="5"/>
        <v>#VALUE!</v>
      </c>
      <c r="M35" s="48" t="e">
        <f t="shared" si="6"/>
        <v>#VALUE!</v>
      </c>
      <c r="N35" s="48" t="e">
        <f t="shared" si="7"/>
        <v>#VALUE!</v>
      </c>
      <c r="O35" s="2" t="e">
        <f t="shared" si="8"/>
        <v>#VALUE!</v>
      </c>
      <c r="P35" s="34"/>
      <c r="Q35" s="45" t="e">
        <f t="shared" si="9"/>
        <v>#N/A</v>
      </c>
      <c r="R35" s="34"/>
      <c r="S35" s="34"/>
      <c r="T35" s="34"/>
      <c r="U35" s="34"/>
      <c r="V35" s="34"/>
      <c r="W35" s="34"/>
      <c r="X35" s="34"/>
      <c r="Y35" s="34"/>
    </row>
    <row r="36" spans="1:25" ht="15.75" thickBot="1" x14ac:dyDescent="0.3">
      <c r="A36" s="47" t="e">
        <f>RANK('Auswertung AIST'!L40,'Auswertung AIST'!$L40:$Q40,0)</f>
        <v>#VALUE!</v>
      </c>
      <c r="B36" s="48" t="e">
        <f>RANK('Auswertung AIST'!M40,'Auswertung AIST'!$L40:$Q40,0)</f>
        <v>#VALUE!</v>
      </c>
      <c r="C36" s="48" t="e">
        <f>RANK('Auswertung AIST'!N40,'Auswertung AIST'!$L40:$Q40,0)</f>
        <v>#VALUE!</v>
      </c>
      <c r="D36" s="48" t="e">
        <f>RANK('Auswertung AIST'!O40,'Auswertung AIST'!$L40:$Q40,0)</f>
        <v>#VALUE!</v>
      </c>
      <c r="E36" s="48" t="e">
        <f>RANK('Auswertung AIST'!P40,'Auswertung AIST'!$L40:$Q40,0)</f>
        <v>#VALUE!</v>
      </c>
      <c r="F36" s="48" t="e">
        <f>RANK('Auswertung AIST'!Q40,'Auswertung AIST'!$L40:$Q40,0)</f>
        <v>#VALUE!</v>
      </c>
      <c r="G36" s="86" t="e">
        <f t="shared" si="0"/>
        <v>#N/A</v>
      </c>
      <c r="H36" s="87" t="e">
        <f t="shared" si="1"/>
        <v>#N/A</v>
      </c>
      <c r="I36" s="88" t="e">
        <f t="shared" si="2"/>
        <v>#N/A</v>
      </c>
      <c r="J36" s="48" t="e">
        <f t="shared" si="3"/>
        <v>#VALUE!</v>
      </c>
      <c r="K36" s="48" t="e">
        <f t="shared" si="4"/>
        <v>#VALUE!</v>
      </c>
      <c r="L36" s="48" t="e">
        <f t="shared" si="5"/>
        <v>#VALUE!</v>
      </c>
      <c r="M36" s="48" t="e">
        <f t="shared" si="6"/>
        <v>#VALUE!</v>
      </c>
      <c r="N36" s="48" t="e">
        <f t="shared" si="7"/>
        <v>#VALUE!</v>
      </c>
      <c r="O36" s="2" t="e">
        <f t="shared" si="8"/>
        <v>#VALUE!</v>
      </c>
      <c r="P36" s="34"/>
      <c r="Q36" s="45" t="e">
        <f t="shared" si="9"/>
        <v>#N/A</v>
      </c>
      <c r="R36" s="34"/>
      <c r="S36" s="34"/>
      <c r="T36" s="34"/>
      <c r="U36" s="34"/>
      <c r="V36" s="34"/>
      <c r="W36" s="34"/>
      <c r="X36" s="34"/>
      <c r="Y36" s="34"/>
    </row>
    <row r="37" spans="1:25" ht="15.75" thickBot="1" x14ac:dyDescent="0.3">
      <c r="A37" s="47" t="e">
        <f>RANK('Auswertung AIST'!L41,'Auswertung AIST'!$L41:$Q41,0)</f>
        <v>#VALUE!</v>
      </c>
      <c r="B37" s="48" t="e">
        <f>RANK('Auswertung AIST'!M41,'Auswertung AIST'!$L41:$Q41,0)</f>
        <v>#VALUE!</v>
      </c>
      <c r="C37" s="48" t="e">
        <f>RANK('Auswertung AIST'!N41,'Auswertung AIST'!$L41:$Q41,0)</f>
        <v>#VALUE!</v>
      </c>
      <c r="D37" s="48" t="e">
        <f>RANK('Auswertung AIST'!O41,'Auswertung AIST'!$L41:$Q41,0)</f>
        <v>#VALUE!</v>
      </c>
      <c r="E37" s="48" t="e">
        <f>RANK('Auswertung AIST'!P41,'Auswertung AIST'!$L41:$Q41,0)</f>
        <v>#VALUE!</v>
      </c>
      <c r="F37" s="48" t="e">
        <f>RANK('Auswertung AIST'!Q41,'Auswertung AIST'!$L41:$Q41,0)</f>
        <v>#VALUE!</v>
      </c>
      <c r="G37" s="86" t="e">
        <f t="shared" si="0"/>
        <v>#N/A</v>
      </c>
      <c r="H37" s="87" t="e">
        <f t="shared" si="1"/>
        <v>#N/A</v>
      </c>
      <c r="I37" s="88" t="e">
        <f t="shared" si="2"/>
        <v>#N/A</v>
      </c>
      <c r="J37" s="48" t="e">
        <f t="shared" si="3"/>
        <v>#VALUE!</v>
      </c>
      <c r="K37" s="48" t="e">
        <f t="shared" si="4"/>
        <v>#VALUE!</v>
      </c>
      <c r="L37" s="48" t="e">
        <f t="shared" si="5"/>
        <v>#VALUE!</v>
      </c>
      <c r="M37" s="48" t="e">
        <f t="shared" si="6"/>
        <v>#VALUE!</v>
      </c>
      <c r="N37" s="48" t="e">
        <f t="shared" si="7"/>
        <v>#VALUE!</v>
      </c>
      <c r="O37" s="2" t="e">
        <f t="shared" si="8"/>
        <v>#VALUE!</v>
      </c>
      <c r="P37" s="34"/>
      <c r="Q37" s="45" t="e">
        <f t="shared" si="9"/>
        <v>#N/A</v>
      </c>
      <c r="R37" s="34"/>
      <c r="S37" s="34"/>
      <c r="T37" s="34"/>
      <c r="U37" s="34"/>
      <c r="V37" s="34"/>
      <c r="W37" s="34"/>
      <c r="X37" s="34"/>
      <c r="Y37" s="34"/>
    </row>
    <row r="38" spans="1:25" ht="15.75" thickBot="1" x14ac:dyDescent="0.3">
      <c r="A38" s="47" t="e">
        <f>RANK('Auswertung AIST'!L42,'Auswertung AIST'!$L42:$Q42,0)</f>
        <v>#VALUE!</v>
      </c>
      <c r="B38" s="48" t="e">
        <f>RANK('Auswertung AIST'!M42,'Auswertung AIST'!$L42:$Q42,0)</f>
        <v>#VALUE!</v>
      </c>
      <c r="C38" s="48" t="e">
        <f>RANK('Auswertung AIST'!N42,'Auswertung AIST'!$L42:$Q42,0)</f>
        <v>#VALUE!</v>
      </c>
      <c r="D38" s="48" t="e">
        <f>RANK('Auswertung AIST'!O42,'Auswertung AIST'!$L42:$Q42,0)</f>
        <v>#VALUE!</v>
      </c>
      <c r="E38" s="48" t="e">
        <f>RANK('Auswertung AIST'!P42,'Auswertung AIST'!$L42:$Q42,0)</f>
        <v>#VALUE!</v>
      </c>
      <c r="F38" s="48" t="e">
        <f>RANK('Auswertung AIST'!Q42,'Auswertung AIST'!$L42:$Q42,0)</f>
        <v>#VALUE!</v>
      </c>
      <c r="G38" s="86" t="e">
        <f t="shared" si="0"/>
        <v>#N/A</v>
      </c>
      <c r="H38" s="87" t="e">
        <f t="shared" si="1"/>
        <v>#N/A</v>
      </c>
      <c r="I38" s="88" t="e">
        <f t="shared" si="2"/>
        <v>#N/A</v>
      </c>
      <c r="J38" s="48" t="e">
        <f t="shared" si="3"/>
        <v>#VALUE!</v>
      </c>
      <c r="K38" s="48" t="e">
        <f t="shared" si="4"/>
        <v>#VALUE!</v>
      </c>
      <c r="L38" s="48" t="e">
        <f t="shared" si="5"/>
        <v>#VALUE!</v>
      </c>
      <c r="M38" s="48" t="e">
        <f t="shared" si="6"/>
        <v>#VALUE!</v>
      </c>
      <c r="N38" s="48" t="e">
        <f t="shared" si="7"/>
        <v>#VALUE!</v>
      </c>
      <c r="O38" s="2" t="e">
        <f t="shared" si="8"/>
        <v>#VALUE!</v>
      </c>
      <c r="P38" s="34"/>
      <c r="Q38" s="45" t="e">
        <f t="shared" si="9"/>
        <v>#N/A</v>
      </c>
      <c r="R38" s="34"/>
      <c r="S38" s="34"/>
      <c r="T38" s="34"/>
      <c r="U38" s="34"/>
      <c r="V38" s="34"/>
      <c r="W38" s="34"/>
      <c r="X38" s="34"/>
      <c r="Y38" s="34"/>
    </row>
    <row r="39" spans="1:25" ht="15.75" thickBot="1" x14ac:dyDescent="0.3">
      <c r="A39" s="47" t="e">
        <f>RANK('Auswertung AIST'!L43,'Auswertung AIST'!$L43:$Q43,0)</f>
        <v>#VALUE!</v>
      </c>
      <c r="B39" s="48" t="e">
        <f>RANK('Auswertung AIST'!M43,'Auswertung AIST'!$L43:$Q43,0)</f>
        <v>#VALUE!</v>
      </c>
      <c r="C39" s="48" t="e">
        <f>RANK('Auswertung AIST'!N43,'Auswertung AIST'!$L43:$Q43,0)</f>
        <v>#VALUE!</v>
      </c>
      <c r="D39" s="48" t="e">
        <f>RANK('Auswertung AIST'!O43,'Auswertung AIST'!$L43:$Q43,0)</f>
        <v>#VALUE!</v>
      </c>
      <c r="E39" s="48" t="e">
        <f>RANK('Auswertung AIST'!P43,'Auswertung AIST'!$L43:$Q43,0)</f>
        <v>#VALUE!</v>
      </c>
      <c r="F39" s="48" t="e">
        <f>RANK('Auswertung AIST'!Q43,'Auswertung AIST'!$L43:$Q43,0)</f>
        <v>#VALUE!</v>
      </c>
      <c r="G39" s="86" t="e">
        <f t="shared" si="0"/>
        <v>#N/A</v>
      </c>
      <c r="H39" s="87" t="e">
        <f t="shared" si="1"/>
        <v>#N/A</v>
      </c>
      <c r="I39" s="88" t="e">
        <f t="shared" si="2"/>
        <v>#N/A</v>
      </c>
      <c r="J39" s="48" t="e">
        <f t="shared" si="3"/>
        <v>#VALUE!</v>
      </c>
      <c r="K39" s="48" t="e">
        <f t="shared" si="4"/>
        <v>#VALUE!</v>
      </c>
      <c r="L39" s="48" t="e">
        <f t="shared" si="5"/>
        <v>#VALUE!</v>
      </c>
      <c r="M39" s="48" t="e">
        <f t="shared" si="6"/>
        <v>#VALUE!</v>
      </c>
      <c r="N39" s="48" t="e">
        <f t="shared" si="7"/>
        <v>#VALUE!</v>
      </c>
      <c r="O39" s="2" t="e">
        <f t="shared" si="8"/>
        <v>#VALUE!</v>
      </c>
      <c r="P39" s="34"/>
      <c r="Q39" s="45" t="e">
        <f t="shared" si="9"/>
        <v>#N/A</v>
      </c>
      <c r="R39" s="34"/>
      <c r="S39" s="34"/>
      <c r="T39" s="34"/>
      <c r="U39" s="34"/>
      <c r="V39" s="34"/>
      <c r="W39" s="34"/>
      <c r="X39" s="34"/>
      <c r="Y39" s="34"/>
    </row>
    <row r="40" spans="1:25" ht="15.75" thickBot="1" x14ac:dyDescent="0.3">
      <c r="A40" s="47" t="e">
        <f>RANK('Auswertung AIST'!L44,'Auswertung AIST'!$L44:$Q44,0)</f>
        <v>#VALUE!</v>
      </c>
      <c r="B40" s="48" t="e">
        <f>RANK('Auswertung AIST'!M44,'Auswertung AIST'!$L44:$Q44,0)</f>
        <v>#VALUE!</v>
      </c>
      <c r="C40" s="48" t="e">
        <f>RANK('Auswertung AIST'!N44,'Auswertung AIST'!$L44:$Q44,0)</f>
        <v>#VALUE!</v>
      </c>
      <c r="D40" s="48" t="e">
        <f>RANK('Auswertung AIST'!O44,'Auswertung AIST'!$L44:$Q44,0)</f>
        <v>#VALUE!</v>
      </c>
      <c r="E40" s="48" t="e">
        <f>RANK('Auswertung AIST'!P44,'Auswertung AIST'!$L44:$Q44,0)</f>
        <v>#VALUE!</v>
      </c>
      <c r="F40" s="48" t="e">
        <f>RANK('Auswertung AIST'!Q44,'Auswertung AIST'!$L44:$Q44,0)</f>
        <v>#VALUE!</v>
      </c>
      <c r="G40" s="86" t="e">
        <f t="shared" si="0"/>
        <v>#N/A</v>
      </c>
      <c r="H40" s="87" t="e">
        <f t="shared" si="1"/>
        <v>#N/A</v>
      </c>
      <c r="I40" s="88" t="e">
        <f t="shared" si="2"/>
        <v>#N/A</v>
      </c>
      <c r="J40" s="48" t="e">
        <f t="shared" si="3"/>
        <v>#VALUE!</v>
      </c>
      <c r="K40" s="48" t="e">
        <f t="shared" si="4"/>
        <v>#VALUE!</v>
      </c>
      <c r="L40" s="48" t="e">
        <f t="shared" si="5"/>
        <v>#VALUE!</v>
      </c>
      <c r="M40" s="48" t="e">
        <f t="shared" si="6"/>
        <v>#VALUE!</v>
      </c>
      <c r="N40" s="48" t="e">
        <f t="shared" si="7"/>
        <v>#VALUE!</v>
      </c>
      <c r="O40" s="2" t="e">
        <f t="shared" si="8"/>
        <v>#VALUE!</v>
      </c>
      <c r="P40" s="34"/>
      <c r="Q40" s="45" t="e">
        <f t="shared" si="9"/>
        <v>#N/A</v>
      </c>
      <c r="R40" s="34"/>
      <c r="S40" s="34"/>
      <c r="T40" s="34"/>
      <c r="U40" s="34"/>
      <c r="V40" s="34"/>
      <c r="W40" s="34"/>
      <c r="X40" s="34"/>
      <c r="Y40" s="34"/>
    </row>
    <row r="41" spans="1:25" ht="15.75" thickBot="1" x14ac:dyDescent="0.3">
      <c r="A41" s="47" t="e">
        <f>RANK('Auswertung AIST'!L45,'Auswertung AIST'!$L45:$Q45,0)</f>
        <v>#VALUE!</v>
      </c>
      <c r="B41" s="48" t="e">
        <f>RANK('Auswertung AIST'!M45,'Auswertung AIST'!$L45:$Q45,0)</f>
        <v>#VALUE!</v>
      </c>
      <c r="C41" s="48" t="e">
        <f>RANK('Auswertung AIST'!N45,'Auswertung AIST'!$L45:$Q45,0)</f>
        <v>#VALUE!</v>
      </c>
      <c r="D41" s="48" t="e">
        <f>RANK('Auswertung AIST'!O45,'Auswertung AIST'!$L45:$Q45,0)</f>
        <v>#VALUE!</v>
      </c>
      <c r="E41" s="48" t="e">
        <f>RANK('Auswertung AIST'!P45,'Auswertung AIST'!$L45:$Q45,0)</f>
        <v>#VALUE!</v>
      </c>
      <c r="F41" s="48" t="e">
        <f>RANK('Auswertung AIST'!Q45,'Auswertung AIST'!$L45:$Q45,0)</f>
        <v>#VALUE!</v>
      </c>
      <c r="G41" s="86" t="e">
        <f t="shared" si="0"/>
        <v>#N/A</v>
      </c>
      <c r="H41" s="87" t="e">
        <f t="shared" si="1"/>
        <v>#N/A</v>
      </c>
      <c r="I41" s="88" t="e">
        <f t="shared" si="2"/>
        <v>#N/A</v>
      </c>
      <c r="J41" s="48" t="e">
        <f t="shared" si="3"/>
        <v>#VALUE!</v>
      </c>
      <c r="K41" s="48" t="e">
        <f t="shared" si="4"/>
        <v>#VALUE!</v>
      </c>
      <c r="L41" s="48" t="e">
        <f t="shared" si="5"/>
        <v>#VALUE!</v>
      </c>
      <c r="M41" s="48" t="e">
        <f t="shared" si="6"/>
        <v>#VALUE!</v>
      </c>
      <c r="N41" s="48" t="e">
        <f t="shared" si="7"/>
        <v>#VALUE!</v>
      </c>
      <c r="O41" s="2" t="e">
        <f t="shared" si="8"/>
        <v>#VALUE!</v>
      </c>
      <c r="P41" s="34"/>
      <c r="Q41" s="45" t="e">
        <f t="shared" si="9"/>
        <v>#N/A</v>
      </c>
      <c r="R41" s="34"/>
      <c r="S41" s="34"/>
      <c r="T41" s="34"/>
      <c r="U41" s="34"/>
      <c r="V41" s="34"/>
      <c r="W41" s="34"/>
      <c r="X41" s="34"/>
      <c r="Y41" s="34"/>
    </row>
    <row r="42" spans="1:25" ht="15.75" thickBot="1" x14ac:dyDescent="0.3">
      <c r="A42" s="47" t="e">
        <f>RANK('Auswertung AIST'!L46,'Auswertung AIST'!$L46:$Q46,0)</f>
        <v>#VALUE!</v>
      </c>
      <c r="B42" s="48" t="e">
        <f>RANK('Auswertung AIST'!M46,'Auswertung AIST'!$L46:$Q46,0)</f>
        <v>#VALUE!</v>
      </c>
      <c r="C42" s="48" t="e">
        <f>RANK('Auswertung AIST'!N46,'Auswertung AIST'!$L46:$Q46,0)</f>
        <v>#VALUE!</v>
      </c>
      <c r="D42" s="48" t="e">
        <f>RANK('Auswertung AIST'!O46,'Auswertung AIST'!$L46:$Q46,0)</f>
        <v>#VALUE!</v>
      </c>
      <c r="E42" s="48" t="e">
        <f>RANK('Auswertung AIST'!P46,'Auswertung AIST'!$L46:$Q46,0)</f>
        <v>#VALUE!</v>
      </c>
      <c r="F42" s="48" t="e">
        <f>RANK('Auswertung AIST'!Q46,'Auswertung AIST'!$L46:$Q46,0)</f>
        <v>#VALUE!</v>
      </c>
      <c r="G42" s="86" t="e">
        <f t="shared" si="0"/>
        <v>#N/A</v>
      </c>
      <c r="H42" s="87" t="e">
        <f t="shared" si="1"/>
        <v>#N/A</v>
      </c>
      <c r="I42" s="88" t="e">
        <f t="shared" si="2"/>
        <v>#N/A</v>
      </c>
      <c r="J42" s="48" t="e">
        <f t="shared" si="3"/>
        <v>#VALUE!</v>
      </c>
      <c r="K42" s="48" t="e">
        <f t="shared" si="4"/>
        <v>#VALUE!</v>
      </c>
      <c r="L42" s="48" t="e">
        <f t="shared" si="5"/>
        <v>#VALUE!</v>
      </c>
      <c r="M42" s="48" t="e">
        <f t="shared" si="6"/>
        <v>#VALUE!</v>
      </c>
      <c r="N42" s="48" t="e">
        <f t="shared" si="7"/>
        <v>#VALUE!</v>
      </c>
      <c r="O42" s="2" t="e">
        <f t="shared" si="8"/>
        <v>#VALUE!</v>
      </c>
      <c r="P42" s="34"/>
      <c r="Q42" s="45" t="e">
        <f t="shared" si="9"/>
        <v>#N/A</v>
      </c>
      <c r="R42" s="34"/>
      <c r="S42" s="34"/>
      <c r="T42" s="34"/>
      <c r="U42" s="34"/>
      <c r="V42" s="34"/>
      <c r="W42" s="34"/>
      <c r="X42" s="34"/>
      <c r="Y42" s="34"/>
    </row>
    <row r="43" spans="1:25" ht="15.75" thickBot="1" x14ac:dyDescent="0.3">
      <c r="A43" s="47" t="e">
        <f>RANK('Auswertung AIST'!L47,'Auswertung AIST'!$L47:$Q47,0)</f>
        <v>#VALUE!</v>
      </c>
      <c r="B43" s="48" t="e">
        <f>RANK('Auswertung AIST'!M47,'Auswertung AIST'!$L47:$Q47,0)</f>
        <v>#VALUE!</v>
      </c>
      <c r="C43" s="48" t="e">
        <f>RANK('Auswertung AIST'!N47,'Auswertung AIST'!$L47:$Q47,0)</f>
        <v>#VALUE!</v>
      </c>
      <c r="D43" s="48" t="e">
        <f>RANK('Auswertung AIST'!O47,'Auswertung AIST'!$L47:$Q47,0)</f>
        <v>#VALUE!</v>
      </c>
      <c r="E43" s="48" t="e">
        <f>RANK('Auswertung AIST'!P47,'Auswertung AIST'!$L47:$Q47,0)</f>
        <v>#VALUE!</v>
      </c>
      <c r="F43" s="48" t="e">
        <f>RANK('Auswertung AIST'!Q47,'Auswertung AIST'!$L47:$Q47,0)</f>
        <v>#VALUE!</v>
      </c>
      <c r="G43" s="86" t="e">
        <f t="shared" si="0"/>
        <v>#N/A</v>
      </c>
      <c r="H43" s="87" t="e">
        <f t="shared" si="1"/>
        <v>#N/A</v>
      </c>
      <c r="I43" s="88" t="e">
        <f t="shared" si="2"/>
        <v>#N/A</v>
      </c>
      <c r="J43" s="48" t="e">
        <f t="shared" si="3"/>
        <v>#VALUE!</v>
      </c>
      <c r="K43" s="48" t="e">
        <f t="shared" si="4"/>
        <v>#VALUE!</v>
      </c>
      <c r="L43" s="48" t="e">
        <f t="shared" si="5"/>
        <v>#VALUE!</v>
      </c>
      <c r="M43" s="48" t="e">
        <f t="shared" si="6"/>
        <v>#VALUE!</v>
      </c>
      <c r="N43" s="48" t="e">
        <f t="shared" si="7"/>
        <v>#VALUE!</v>
      </c>
      <c r="O43" s="2" t="e">
        <f t="shared" si="8"/>
        <v>#VALUE!</v>
      </c>
      <c r="P43" s="34"/>
      <c r="Q43" s="45" t="e">
        <f t="shared" si="9"/>
        <v>#N/A</v>
      </c>
      <c r="R43" s="34"/>
      <c r="S43" s="34"/>
      <c r="T43" s="34"/>
      <c r="U43" s="34"/>
      <c r="V43" s="34"/>
      <c r="W43" s="34"/>
      <c r="X43" s="34"/>
      <c r="Y43" s="34"/>
    </row>
    <row r="44" spans="1:25" ht="15.75" thickBot="1" x14ac:dyDescent="0.3">
      <c r="A44" s="47" t="e">
        <f>RANK('Auswertung AIST'!L48,'Auswertung AIST'!$L48:$Q48,0)</f>
        <v>#VALUE!</v>
      </c>
      <c r="B44" s="48" t="e">
        <f>RANK('Auswertung AIST'!M48,'Auswertung AIST'!$L48:$Q48,0)</f>
        <v>#VALUE!</v>
      </c>
      <c r="C44" s="48" t="e">
        <f>RANK('Auswertung AIST'!N48,'Auswertung AIST'!$L48:$Q48,0)</f>
        <v>#VALUE!</v>
      </c>
      <c r="D44" s="48" t="e">
        <f>RANK('Auswertung AIST'!O48,'Auswertung AIST'!$L48:$Q48,0)</f>
        <v>#VALUE!</v>
      </c>
      <c r="E44" s="48" t="e">
        <f>RANK('Auswertung AIST'!P48,'Auswertung AIST'!$L48:$Q48,0)</f>
        <v>#VALUE!</v>
      </c>
      <c r="F44" s="48" t="e">
        <f>RANK('Auswertung AIST'!Q48,'Auswertung AIST'!$L48:$Q48,0)</f>
        <v>#VALUE!</v>
      </c>
      <c r="G44" s="86" t="e">
        <f t="shared" si="0"/>
        <v>#N/A</v>
      </c>
      <c r="H44" s="87" t="e">
        <f t="shared" si="1"/>
        <v>#N/A</v>
      </c>
      <c r="I44" s="88" t="e">
        <f t="shared" si="2"/>
        <v>#N/A</v>
      </c>
      <c r="J44" s="48" t="e">
        <f t="shared" si="3"/>
        <v>#VALUE!</v>
      </c>
      <c r="K44" s="48" t="e">
        <f t="shared" si="4"/>
        <v>#VALUE!</v>
      </c>
      <c r="L44" s="48" t="e">
        <f t="shared" si="5"/>
        <v>#VALUE!</v>
      </c>
      <c r="M44" s="48" t="e">
        <f t="shared" si="6"/>
        <v>#VALUE!</v>
      </c>
      <c r="N44" s="48" t="e">
        <f t="shared" si="7"/>
        <v>#VALUE!</v>
      </c>
      <c r="O44" s="2" t="e">
        <f t="shared" si="8"/>
        <v>#VALUE!</v>
      </c>
      <c r="P44" s="34"/>
      <c r="Q44" s="45" t="e">
        <f t="shared" si="9"/>
        <v>#N/A</v>
      </c>
      <c r="R44" s="34"/>
      <c r="S44" s="34"/>
      <c r="T44" s="34"/>
      <c r="U44" s="34"/>
      <c r="V44" s="34"/>
      <c r="W44" s="34"/>
      <c r="X44" s="34"/>
      <c r="Y44" s="34"/>
    </row>
    <row r="45" spans="1:25" ht="15.75" thickBot="1" x14ac:dyDescent="0.3">
      <c r="A45" s="47" t="e">
        <f>RANK('Auswertung AIST'!L49,'Auswertung AIST'!$L49:$Q49,0)</f>
        <v>#VALUE!</v>
      </c>
      <c r="B45" s="48" t="e">
        <f>RANK('Auswertung AIST'!M49,'Auswertung AIST'!$L49:$Q49,0)</f>
        <v>#VALUE!</v>
      </c>
      <c r="C45" s="48" t="e">
        <f>RANK('Auswertung AIST'!N49,'Auswertung AIST'!$L49:$Q49,0)</f>
        <v>#VALUE!</v>
      </c>
      <c r="D45" s="48" t="e">
        <f>RANK('Auswertung AIST'!O49,'Auswertung AIST'!$L49:$Q49,0)</f>
        <v>#VALUE!</v>
      </c>
      <c r="E45" s="48" t="e">
        <f>RANK('Auswertung AIST'!P49,'Auswertung AIST'!$L49:$Q49,0)</f>
        <v>#VALUE!</v>
      </c>
      <c r="F45" s="48" t="e">
        <f>RANK('Auswertung AIST'!Q49,'Auswertung AIST'!$L49:$Q49,0)</f>
        <v>#VALUE!</v>
      </c>
      <c r="G45" s="86" t="e">
        <f t="shared" si="0"/>
        <v>#N/A</v>
      </c>
      <c r="H45" s="87" t="e">
        <f t="shared" si="1"/>
        <v>#N/A</v>
      </c>
      <c r="I45" s="88" t="e">
        <f t="shared" si="2"/>
        <v>#N/A</v>
      </c>
      <c r="J45" s="48" t="e">
        <f t="shared" si="3"/>
        <v>#VALUE!</v>
      </c>
      <c r="K45" s="48" t="e">
        <f t="shared" si="4"/>
        <v>#VALUE!</v>
      </c>
      <c r="L45" s="48" t="e">
        <f t="shared" si="5"/>
        <v>#VALUE!</v>
      </c>
      <c r="M45" s="48" t="e">
        <f t="shared" si="6"/>
        <v>#VALUE!</v>
      </c>
      <c r="N45" s="48" t="e">
        <f t="shared" si="7"/>
        <v>#VALUE!</v>
      </c>
      <c r="O45" s="2" t="e">
        <f t="shared" si="8"/>
        <v>#VALUE!</v>
      </c>
      <c r="P45" s="34"/>
      <c r="Q45" s="45" t="e">
        <f t="shared" si="9"/>
        <v>#N/A</v>
      </c>
      <c r="R45" s="34"/>
      <c r="S45" s="34"/>
      <c r="T45" s="34"/>
      <c r="U45" s="34"/>
      <c r="V45" s="34"/>
      <c r="W45" s="34"/>
      <c r="X45" s="34"/>
      <c r="Y45" s="34"/>
    </row>
    <row r="46" spans="1:25" ht="15.75" thickBot="1" x14ac:dyDescent="0.3">
      <c r="A46" s="47" t="e">
        <f>RANK('Auswertung AIST'!L50,'Auswertung AIST'!$L50:$Q50,0)</f>
        <v>#VALUE!</v>
      </c>
      <c r="B46" s="48" t="e">
        <f>RANK('Auswertung AIST'!M50,'Auswertung AIST'!$L50:$Q50,0)</f>
        <v>#VALUE!</v>
      </c>
      <c r="C46" s="48" t="e">
        <f>RANK('Auswertung AIST'!N50,'Auswertung AIST'!$L50:$Q50,0)</f>
        <v>#VALUE!</v>
      </c>
      <c r="D46" s="48" t="e">
        <f>RANK('Auswertung AIST'!O50,'Auswertung AIST'!$L50:$Q50,0)</f>
        <v>#VALUE!</v>
      </c>
      <c r="E46" s="48" t="e">
        <f>RANK('Auswertung AIST'!P50,'Auswertung AIST'!$L50:$Q50,0)</f>
        <v>#VALUE!</v>
      </c>
      <c r="F46" s="48" t="e">
        <f>RANK('Auswertung AIST'!Q50,'Auswertung AIST'!$L50:$Q50,0)</f>
        <v>#VALUE!</v>
      </c>
      <c r="G46" s="86" t="e">
        <f t="shared" si="0"/>
        <v>#N/A</v>
      </c>
      <c r="H46" s="87" t="e">
        <f t="shared" si="1"/>
        <v>#N/A</v>
      </c>
      <c r="I46" s="88" t="e">
        <f t="shared" si="2"/>
        <v>#N/A</v>
      </c>
      <c r="J46" s="48" t="e">
        <f t="shared" si="3"/>
        <v>#VALUE!</v>
      </c>
      <c r="K46" s="48" t="e">
        <f t="shared" si="4"/>
        <v>#VALUE!</v>
      </c>
      <c r="L46" s="48" t="e">
        <f t="shared" si="5"/>
        <v>#VALUE!</v>
      </c>
      <c r="M46" s="48" t="e">
        <f t="shared" si="6"/>
        <v>#VALUE!</v>
      </c>
      <c r="N46" s="48" t="e">
        <f t="shared" si="7"/>
        <v>#VALUE!</v>
      </c>
      <c r="O46" s="2" t="e">
        <f t="shared" si="8"/>
        <v>#VALUE!</v>
      </c>
      <c r="P46" s="34"/>
      <c r="Q46" s="45" t="e">
        <f t="shared" si="9"/>
        <v>#N/A</v>
      </c>
      <c r="R46" s="34"/>
      <c r="S46" s="34"/>
      <c r="T46" s="34"/>
      <c r="U46" s="34"/>
      <c r="V46" s="34"/>
      <c r="W46" s="34"/>
      <c r="X46" s="34"/>
      <c r="Y46" s="34"/>
    </row>
    <row r="47" spans="1:25" ht="15.75" thickBot="1" x14ac:dyDescent="0.3">
      <c r="A47" s="47" t="e">
        <f>RANK('Auswertung AIST'!L51,'Auswertung AIST'!$L51:$Q51,0)</f>
        <v>#VALUE!</v>
      </c>
      <c r="B47" s="48" t="e">
        <f>RANK('Auswertung AIST'!M51,'Auswertung AIST'!$L51:$Q51,0)</f>
        <v>#VALUE!</v>
      </c>
      <c r="C47" s="48" t="e">
        <f>RANK('Auswertung AIST'!N51,'Auswertung AIST'!$L51:$Q51,0)</f>
        <v>#VALUE!</v>
      </c>
      <c r="D47" s="48" t="e">
        <f>RANK('Auswertung AIST'!O51,'Auswertung AIST'!$L51:$Q51,0)</f>
        <v>#VALUE!</v>
      </c>
      <c r="E47" s="48" t="e">
        <f>RANK('Auswertung AIST'!P51,'Auswertung AIST'!$L51:$Q51,0)</f>
        <v>#VALUE!</v>
      </c>
      <c r="F47" s="48" t="e">
        <f>RANK('Auswertung AIST'!Q51,'Auswertung AIST'!$L51:$Q51,0)</f>
        <v>#VALUE!</v>
      </c>
      <c r="G47" s="86" t="e">
        <f t="shared" si="0"/>
        <v>#N/A</v>
      </c>
      <c r="H47" s="87" t="e">
        <f t="shared" si="1"/>
        <v>#N/A</v>
      </c>
      <c r="I47" s="88" t="e">
        <f t="shared" si="2"/>
        <v>#N/A</v>
      </c>
      <c r="J47" s="48" t="e">
        <f t="shared" si="3"/>
        <v>#VALUE!</v>
      </c>
      <c r="K47" s="48" t="e">
        <f t="shared" si="4"/>
        <v>#VALUE!</v>
      </c>
      <c r="L47" s="48" t="e">
        <f t="shared" si="5"/>
        <v>#VALUE!</v>
      </c>
      <c r="M47" s="48" t="e">
        <f t="shared" si="6"/>
        <v>#VALUE!</v>
      </c>
      <c r="N47" s="48" t="e">
        <f t="shared" si="7"/>
        <v>#VALUE!</v>
      </c>
      <c r="O47" s="2" t="e">
        <f t="shared" si="8"/>
        <v>#VALUE!</v>
      </c>
      <c r="P47" s="34"/>
      <c r="Q47" s="45" t="e">
        <f t="shared" si="9"/>
        <v>#N/A</v>
      </c>
      <c r="R47" s="34"/>
      <c r="S47" s="34"/>
      <c r="T47" s="34"/>
      <c r="U47" s="34"/>
      <c r="V47" s="34"/>
      <c r="W47" s="34"/>
      <c r="X47" s="34"/>
      <c r="Y47" s="34"/>
    </row>
    <row r="48" spans="1:25" ht="15.75" thickBot="1" x14ac:dyDescent="0.3">
      <c r="A48" s="47" t="e">
        <f>RANK('Auswertung AIST'!L52,'Auswertung AIST'!$L52:$Q52,0)</f>
        <v>#VALUE!</v>
      </c>
      <c r="B48" s="48" t="e">
        <f>RANK('Auswertung AIST'!M52,'Auswertung AIST'!$L52:$Q52,0)</f>
        <v>#VALUE!</v>
      </c>
      <c r="C48" s="48" t="e">
        <f>RANK('Auswertung AIST'!N52,'Auswertung AIST'!$L52:$Q52,0)</f>
        <v>#VALUE!</v>
      </c>
      <c r="D48" s="48" t="e">
        <f>RANK('Auswertung AIST'!O52,'Auswertung AIST'!$L52:$Q52,0)</f>
        <v>#VALUE!</v>
      </c>
      <c r="E48" s="48" t="e">
        <f>RANK('Auswertung AIST'!P52,'Auswertung AIST'!$L52:$Q52,0)</f>
        <v>#VALUE!</v>
      </c>
      <c r="F48" s="48" t="e">
        <f>RANK('Auswertung AIST'!Q52,'Auswertung AIST'!$L52:$Q52,0)</f>
        <v>#VALUE!</v>
      </c>
      <c r="G48" s="86" t="e">
        <f t="shared" si="0"/>
        <v>#N/A</v>
      </c>
      <c r="H48" s="87" t="e">
        <f t="shared" si="1"/>
        <v>#N/A</v>
      </c>
      <c r="I48" s="88" t="e">
        <f t="shared" si="2"/>
        <v>#N/A</v>
      </c>
      <c r="J48" s="48" t="e">
        <f t="shared" si="3"/>
        <v>#VALUE!</v>
      </c>
      <c r="K48" s="48" t="e">
        <f t="shared" si="4"/>
        <v>#VALUE!</v>
      </c>
      <c r="L48" s="48" t="e">
        <f t="shared" si="5"/>
        <v>#VALUE!</v>
      </c>
      <c r="M48" s="48" t="e">
        <f t="shared" si="6"/>
        <v>#VALUE!</v>
      </c>
      <c r="N48" s="48" t="e">
        <f t="shared" si="7"/>
        <v>#VALUE!</v>
      </c>
      <c r="O48" s="2" t="e">
        <f t="shared" si="8"/>
        <v>#VALUE!</v>
      </c>
      <c r="P48" s="34"/>
      <c r="Q48" s="45" t="e">
        <f t="shared" si="9"/>
        <v>#N/A</v>
      </c>
      <c r="R48" s="34"/>
      <c r="S48" s="34"/>
      <c r="T48" s="34"/>
      <c r="U48" s="34"/>
      <c r="V48" s="34"/>
      <c r="W48" s="34"/>
      <c r="X48" s="34"/>
      <c r="Y48" s="34"/>
    </row>
    <row r="49" spans="1:25" ht="15.75" thickBot="1" x14ac:dyDescent="0.3">
      <c r="A49" s="47" t="e">
        <f>RANK('Auswertung AIST'!L53,'Auswertung AIST'!$L53:$Q53,0)</f>
        <v>#VALUE!</v>
      </c>
      <c r="B49" s="48" t="e">
        <f>RANK('Auswertung AIST'!M53,'Auswertung AIST'!$L53:$Q53,0)</f>
        <v>#VALUE!</v>
      </c>
      <c r="C49" s="48" t="e">
        <f>RANK('Auswertung AIST'!N53,'Auswertung AIST'!$L53:$Q53,0)</f>
        <v>#VALUE!</v>
      </c>
      <c r="D49" s="48" t="e">
        <f>RANK('Auswertung AIST'!O53,'Auswertung AIST'!$L53:$Q53,0)</f>
        <v>#VALUE!</v>
      </c>
      <c r="E49" s="48" t="e">
        <f>RANK('Auswertung AIST'!P53,'Auswertung AIST'!$L53:$Q53,0)</f>
        <v>#VALUE!</v>
      </c>
      <c r="F49" s="48" t="e">
        <f>RANK('Auswertung AIST'!Q53,'Auswertung AIST'!$L53:$Q53,0)</f>
        <v>#VALUE!</v>
      </c>
      <c r="G49" s="86" t="e">
        <f t="shared" si="0"/>
        <v>#N/A</v>
      </c>
      <c r="H49" s="87" t="e">
        <f t="shared" si="1"/>
        <v>#N/A</v>
      </c>
      <c r="I49" s="88" t="e">
        <f t="shared" si="2"/>
        <v>#N/A</v>
      </c>
      <c r="J49" s="48" t="e">
        <f t="shared" si="3"/>
        <v>#VALUE!</v>
      </c>
      <c r="K49" s="48" t="e">
        <f t="shared" si="4"/>
        <v>#VALUE!</v>
      </c>
      <c r="L49" s="48" t="e">
        <f t="shared" si="5"/>
        <v>#VALUE!</v>
      </c>
      <c r="M49" s="48" t="e">
        <f t="shared" si="6"/>
        <v>#VALUE!</v>
      </c>
      <c r="N49" s="48" t="e">
        <f t="shared" si="7"/>
        <v>#VALUE!</v>
      </c>
      <c r="O49" s="2" t="e">
        <f t="shared" si="8"/>
        <v>#VALUE!</v>
      </c>
      <c r="P49" s="34"/>
      <c r="Q49" s="45" t="e">
        <f t="shared" si="9"/>
        <v>#N/A</v>
      </c>
      <c r="R49" s="34"/>
      <c r="S49" s="34"/>
      <c r="T49" s="34"/>
      <c r="U49" s="34"/>
      <c r="V49" s="34"/>
      <c r="W49" s="34"/>
      <c r="X49" s="34"/>
      <c r="Y49" s="34"/>
    </row>
    <row r="50" spans="1:25" ht="15.75" thickBot="1" x14ac:dyDescent="0.3">
      <c r="A50" s="47" t="e">
        <f>RANK('Auswertung AIST'!L54,'Auswertung AIST'!$L54:$Q54,0)</f>
        <v>#VALUE!</v>
      </c>
      <c r="B50" s="48" t="e">
        <f>RANK('Auswertung AIST'!M54,'Auswertung AIST'!$L54:$Q54,0)</f>
        <v>#VALUE!</v>
      </c>
      <c r="C50" s="48" t="e">
        <f>RANK('Auswertung AIST'!N54,'Auswertung AIST'!$L54:$Q54,0)</f>
        <v>#VALUE!</v>
      </c>
      <c r="D50" s="48" t="e">
        <f>RANK('Auswertung AIST'!O54,'Auswertung AIST'!$L54:$Q54,0)</f>
        <v>#VALUE!</v>
      </c>
      <c r="E50" s="48" t="e">
        <f>RANK('Auswertung AIST'!P54,'Auswertung AIST'!$L54:$Q54,0)</f>
        <v>#VALUE!</v>
      </c>
      <c r="F50" s="48" t="e">
        <f>RANK('Auswertung AIST'!Q54,'Auswertung AIST'!$L54:$Q54,0)</f>
        <v>#VALUE!</v>
      </c>
      <c r="G50" s="86" t="e">
        <f t="shared" si="0"/>
        <v>#N/A</v>
      </c>
      <c r="H50" s="87" t="e">
        <f t="shared" si="1"/>
        <v>#N/A</v>
      </c>
      <c r="I50" s="88" t="e">
        <f t="shared" si="2"/>
        <v>#N/A</v>
      </c>
      <c r="J50" s="48" t="e">
        <f t="shared" si="3"/>
        <v>#VALUE!</v>
      </c>
      <c r="K50" s="48" t="e">
        <f t="shared" si="4"/>
        <v>#VALUE!</v>
      </c>
      <c r="L50" s="48" t="e">
        <f t="shared" si="5"/>
        <v>#VALUE!</v>
      </c>
      <c r="M50" s="48" t="e">
        <f t="shared" si="6"/>
        <v>#VALUE!</v>
      </c>
      <c r="N50" s="48" t="e">
        <f t="shared" si="7"/>
        <v>#VALUE!</v>
      </c>
      <c r="O50" s="2" t="e">
        <f t="shared" si="8"/>
        <v>#VALUE!</v>
      </c>
      <c r="P50" s="34"/>
      <c r="Q50" s="45" t="e">
        <f t="shared" si="9"/>
        <v>#N/A</v>
      </c>
      <c r="R50" s="34"/>
      <c r="S50" s="34"/>
      <c r="T50" s="34"/>
      <c r="U50" s="34"/>
      <c r="V50" s="34"/>
      <c r="W50" s="34"/>
      <c r="X50" s="34"/>
      <c r="Y50" s="34"/>
    </row>
    <row r="51" spans="1:25" ht="15.75" thickBot="1" x14ac:dyDescent="0.3">
      <c r="A51" s="47" t="e">
        <f>RANK('Auswertung AIST'!L55,'Auswertung AIST'!$L55:$Q55,0)</f>
        <v>#VALUE!</v>
      </c>
      <c r="B51" s="48" t="e">
        <f>RANK('Auswertung AIST'!M55,'Auswertung AIST'!$L55:$Q55,0)</f>
        <v>#VALUE!</v>
      </c>
      <c r="C51" s="48" t="e">
        <f>RANK('Auswertung AIST'!N55,'Auswertung AIST'!$L55:$Q55,0)</f>
        <v>#VALUE!</v>
      </c>
      <c r="D51" s="48" t="e">
        <f>RANK('Auswertung AIST'!O55,'Auswertung AIST'!$L55:$Q55,0)</f>
        <v>#VALUE!</v>
      </c>
      <c r="E51" s="48" t="e">
        <f>RANK('Auswertung AIST'!P55,'Auswertung AIST'!$L55:$Q55,0)</f>
        <v>#VALUE!</v>
      </c>
      <c r="F51" s="48" t="e">
        <f>RANK('Auswertung AIST'!Q55,'Auswertung AIST'!$L55:$Q55,0)</f>
        <v>#VALUE!</v>
      </c>
      <c r="G51" s="86" t="e">
        <f t="shared" si="0"/>
        <v>#N/A</v>
      </c>
      <c r="H51" s="87" t="e">
        <f t="shared" si="1"/>
        <v>#N/A</v>
      </c>
      <c r="I51" s="88" t="e">
        <f t="shared" si="2"/>
        <v>#N/A</v>
      </c>
      <c r="J51" s="48" t="e">
        <f t="shared" si="3"/>
        <v>#VALUE!</v>
      </c>
      <c r="K51" s="48" t="e">
        <f t="shared" si="4"/>
        <v>#VALUE!</v>
      </c>
      <c r="L51" s="48" t="e">
        <f t="shared" si="5"/>
        <v>#VALUE!</v>
      </c>
      <c r="M51" s="48" t="e">
        <f t="shared" si="6"/>
        <v>#VALUE!</v>
      </c>
      <c r="N51" s="48" t="e">
        <f t="shared" si="7"/>
        <v>#VALUE!</v>
      </c>
      <c r="O51" s="2" t="e">
        <f t="shared" si="8"/>
        <v>#VALUE!</v>
      </c>
      <c r="P51" s="34"/>
      <c r="Q51" s="45" t="e">
        <f t="shared" si="9"/>
        <v>#N/A</v>
      </c>
      <c r="R51" s="34"/>
      <c r="S51" s="34"/>
      <c r="T51" s="34"/>
      <c r="U51" s="34"/>
      <c r="V51" s="34"/>
      <c r="W51" s="34"/>
      <c r="X51" s="34"/>
      <c r="Y51" s="34"/>
    </row>
    <row r="52" spans="1:25" ht="15.75" thickBot="1" x14ac:dyDescent="0.3">
      <c r="A52" s="47" t="e">
        <f>RANK('Auswertung AIST'!L56,'Auswertung AIST'!$L56:$Q56,0)</f>
        <v>#VALUE!</v>
      </c>
      <c r="B52" s="48" t="e">
        <f>RANK('Auswertung AIST'!M56,'Auswertung AIST'!$L56:$Q56,0)</f>
        <v>#VALUE!</v>
      </c>
      <c r="C52" s="48" t="e">
        <f>RANK('Auswertung AIST'!N56,'Auswertung AIST'!$L56:$Q56,0)</f>
        <v>#VALUE!</v>
      </c>
      <c r="D52" s="48" t="e">
        <f>RANK('Auswertung AIST'!O56,'Auswertung AIST'!$L56:$Q56,0)</f>
        <v>#VALUE!</v>
      </c>
      <c r="E52" s="48" t="e">
        <f>RANK('Auswertung AIST'!P56,'Auswertung AIST'!$L56:$Q56,0)</f>
        <v>#VALUE!</v>
      </c>
      <c r="F52" s="48" t="e">
        <f>RANK('Auswertung AIST'!Q56,'Auswertung AIST'!$L56:$Q56,0)</f>
        <v>#VALUE!</v>
      </c>
      <c r="G52" s="86" t="e">
        <f t="shared" si="0"/>
        <v>#N/A</v>
      </c>
      <c r="H52" s="87" t="e">
        <f t="shared" si="1"/>
        <v>#N/A</v>
      </c>
      <c r="I52" s="88" t="e">
        <f t="shared" si="2"/>
        <v>#N/A</v>
      </c>
      <c r="J52" s="48" t="e">
        <f t="shared" si="3"/>
        <v>#VALUE!</v>
      </c>
      <c r="K52" s="48" t="e">
        <f t="shared" si="4"/>
        <v>#VALUE!</v>
      </c>
      <c r="L52" s="48" t="e">
        <f t="shared" si="5"/>
        <v>#VALUE!</v>
      </c>
      <c r="M52" s="48" t="e">
        <f t="shared" si="6"/>
        <v>#VALUE!</v>
      </c>
      <c r="N52" s="48" t="e">
        <f t="shared" si="7"/>
        <v>#VALUE!</v>
      </c>
      <c r="O52" s="2" t="e">
        <f t="shared" si="8"/>
        <v>#VALUE!</v>
      </c>
      <c r="P52" s="34"/>
      <c r="Q52" s="45" t="e">
        <f t="shared" si="9"/>
        <v>#N/A</v>
      </c>
      <c r="R52" s="34"/>
      <c r="S52" s="34"/>
      <c r="T52" s="34"/>
      <c r="U52" s="34"/>
      <c r="V52" s="34"/>
      <c r="W52" s="34"/>
      <c r="X52" s="34"/>
      <c r="Y52" s="34"/>
    </row>
    <row r="53" spans="1:25" ht="15.75" thickBot="1" x14ac:dyDescent="0.3">
      <c r="A53" s="47" t="e">
        <f>RANK('Auswertung AIST'!L57,'Auswertung AIST'!$L57:$Q57,0)</f>
        <v>#VALUE!</v>
      </c>
      <c r="B53" s="48" t="e">
        <f>RANK('Auswertung AIST'!M57,'Auswertung AIST'!$L57:$Q57,0)</f>
        <v>#VALUE!</v>
      </c>
      <c r="C53" s="48" t="e">
        <f>RANK('Auswertung AIST'!N57,'Auswertung AIST'!$L57:$Q57,0)</f>
        <v>#VALUE!</v>
      </c>
      <c r="D53" s="48" t="e">
        <f>RANK('Auswertung AIST'!O57,'Auswertung AIST'!$L57:$Q57,0)</f>
        <v>#VALUE!</v>
      </c>
      <c r="E53" s="48" t="e">
        <f>RANK('Auswertung AIST'!P57,'Auswertung AIST'!$L57:$Q57,0)</f>
        <v>#VALUE!</v>
      </c>
      <c r="F53" s="48" t="e">
        <f>RANK('Auswertung AIST'!Q57,'Auswertung AIST'!$L57:$Q57,0)</f>
        <v>#VALUE!</v>
      </c>
      <c r="G53" s="86" t="e">
        <f t="shared" si="0"/>
        <v>#N/A</v>
      </c>
      <c r="H53" s="87" t="e">
        <f t="shared" si="1"/>
        <v>#N/A</v>
      </c>
      <c r="I53" s="88" t="e">
        <f t="shared" si="2"/>
        <v>#N/A</v>
      </c>
      <c r="J53" s="48" t="e">
        <f t="shared" si="3"/>
        <v>#VALUE!</v>
      </c>
      <c r="K53" s="48" t="e">
        <f t="shared" si="4"/>
        <v>#VALUE!</v>
      </c>
      <c r="L53" s="48" t="e">
        <f t="shared" si="5"/>
        <v>#VALUE!</v>
      </c>
      <c r="M53" s="48" t="e">
        <f t="shared" si="6"/>
        <v>#VALUE!</v>
      </c>
      <c r="N53" s="48" t="e">
        <f t="shared" si="7"/>
        <v>#VALUE!</v>
      </c>
      <c r="O53" s="2" t="e">
        <f t="shared" si="8"/>
        <v>#VALUE!</v>
      </c>
      <c r="P53" s="34"/>
      <c r="Q53" s="45" t="e">
        <f t="shared" si="9"/>
        <v>#N/A</v>
      </c>
      <c r="R53" s="34"/>
      <c r="S53" s="34"/>
      <c r="T53" s="34"/>
      <c r="U53" s="34"/>
      <c r="V53" s="34"/>
      <c r="W53" s="34"/>
      <c r="X53" s="34"/>
      <c r="Y53" s="34"/>
    </row>
    <row r="54" spans="1:25" ht="15.75" thickBot="1" x14ac:dyDescent="0.3">
      <c r="A54" s="47" t="e">
        <f>RANK('Auswertung AIST'!L58,'Auswertung AIST'!$L58:$Q58,0)</f>
        <v>#VALUE!</v>
      </c>
      <c r="B54" s="48" t="e">
        <f>RANK('Auswertung AIST'!M58,'Auswertung AIST'!$L58:$Q58,0)</f>
        <v>#VALUE!</v>
      </c>
      <c r="C54" s="48" t="e">
        <f>RANK('Auswertung AIST'!N58,'Auswertung AIST'!$L58:$Q58,0)</f>
        <v>#VALUE!</v>
      </c>
      <c r="D54" s="48" t="e">
        <f>RANK('Auswertung AIST'!O58,'Auswertung AIST'!$L58:$Q58,0)</f>
        <v>#VALUE!</v>
      </c>
      <c r="E54" s="48" t="e">
        <f>RANK('Auswertung AIST'!P58,'Auswertung AIST'!$L58:$Q58,0)</f>
        <v>#VALUE!</v>
      </c>
      <c r="F54" s="48" t="e">
        <f>RANK('Auswertung AIST'!Q58,'Auswertung AIST'!$L58:$Q58,0)</f>
        <v>#VALUE!</v>
      </c>
      <c r="G54" s="86" t="e">
        <f t="shared" si="0"/>
        <v>#N/A</v>
      </c>
      <c r="H54" s="87" t="e">
        <f t="shared" si="1"/>
        <v>#N/A</v>
      </c>
      <c r="I54" s="88" t="e">
        <f t="shared" si="2"/>
        <v>#N/A</v>
      </c>
      <c r="J54" s="48" t="e">
        <f t="shared" si="3"/>
        <v>#VALUE!</v>
      </c>
      <c r="K54" s="48" t="e">
        <f t="shared" si="4"/>
        <v>#VALUE!</v>
      </c>
      <c r="L54" s="48" t="e">
        <f t="shared" si="5"/>
        <v>#VALUE!</v>
      </c>
      <c r="M54" s="48" t="e">
        <f t="shared" si="6"/>
        <v>#VALUE!</v>
      </c>
      <c r="N54" s="48" t="e">
        <f t="shared" si="7"/>
        <v>#VALUE!</v>
      </c>
      <c r="O54" s="2" t="e">
        <f t="shared" si="8"/>
        <v>#VALUE!</v>
      </c>
      <c r="P54" s="34"/>
      <c r="Q54" s="45" t="e">
        <f t="shared" si="9"/>
        <v>#N/A</v>
      </c>
      <c r="R54" s="34"/>
      <c r="S54" s="34"/>
      <c r="T54" s="34"/>
      <c r="U54" s="34"/>
      <c r="V54" s="34"/>
      <c r="W54" s="34"/>
      <c r="X54" s="34"/>
      <c r="Y54" s="34"/>
    </row>
    <row r="55" spans="1:25" ht="15.75" thickBot="1" x14ac:dyDescent="0.3">
      <c r="A55" s="47" t="e">
        <f>RANK('Auswertung AIST'!L59,'Auswertung AIST'!$L59:$Q59,0)</f>
        <v>#VALUE!</v>
      </c>
      <c r="B55" s="48" t="e">
        <f>RANK('Auswertung AIST'!M59,'Auswertung AIST'!$L59:$Q59,0)</f>
        <v>#VALUE!</v>
      </c>
      <c r="C55" s="48" t="e">
        <f>RANK('Auswertung AIST'!N59,'Auswertung AIST'!$L59:$Q59,0)</f>
        <v>#VALUE!</v>
      </c>
      <c r="D55" s="48" t="e">
        <f>RANK('Auswertung AIST'!O59,'Auswertung AIST'!$L59:$Q59,0)</f>
        <v>#VALUE!</v>
      </c>
      <c r="E55" s="48" t="e">
        <f>RANK('Auswertung AIST'!P59,'Auswertung AIST'!$L59:$Q59,0)</f>
        <v>#VALUE!</v>
      </c>
      <c r="F55" s="48" t="e">
        <f>RANK('Auswertung AIST'!Q59,'Auswertung AIST'!$L59:$Q59,0)</f>
        <v>#VALUE!</v>
      </c>
      <c r="G55" s="86" t="e">
        <f t="shared" si="0"/>
        <v>#N/A</v>
      </c>
      <c r="H55" s="87" t="e">
        <f t="shared" si="1"/>
        <v>#N/A</v>
      </c>
      <c r="I55" s="88" t="e">
        <f t="shared" si="2"/>
        <v>#N/A</v>
      </c>
      <c r="J55" s="48" t="e">
        <f t="shared" si="3"/>
        <v>#VALUE!</v>
      </c>
      <c r="K55" s="48" t="e">
        <f t="shared" si="4"/>
        <v>#VALUE!</v>
      </c>
      <c r="L55" s="48" t="e">
        <f t="shared" si="5"/>
        <v>#VALUE!</v>
      </c>
      <c r="M55" s="48" t="e">
        <f t="shared" si="6"/>
        <v>#VALUE!</v>
      </c>
      <c r="N55" s="48" t="e">
        <f t="shared" si="7"/>
        <v>#VALUE!</v>
      </c>
      <c r="O55" s="2" t="e">
        <f t="shared" si="8"/>
        <v>#VALUE!</v>
      </c>
      <c r="P55" s="34"/>
      <c r="Q55" s="45" t="e">
        <f t="shared" si="9"/>
        <v>#N/A</v>
      </c>
      <c r="R55" s="34"/>
      <c r="S55" s="34"/>
      <c r="T55" s="34"/>
      <c r="U55" s="34"/>
      <c r="V55" s="34"/>
      <c r="W55" s="34"/>
      <c r="X55" s="34"/>
      <c r="Y55" s="34"/>
    </row>
    <row r="56" spans="1:25" ht="15.75" thickBot="1" x14ac:dyDescent="0.3">
      <c r="A56" s="47" t="e">
        <f>RANK('Auswertung AIST'!L60,'Auswertung AIST'!$L60:$Q60,0)</f>
        <v>#VALUE!</v>
      </c>
      <c r="B56" s="48" t="e">
        <f>RANK('Auswertung AIST'!M60,'Auswertung AIST'!$L60:$Q60,0)</f>
        <v>#VALUE!</v>
      </c>
      <c r="C56" s="48" t="e">
        <f>RANK('Auswertung AIST'!N60,'Auswertung AIST'!$L60:$Q60,0)</f>
        <v>#VALUE!</v>
      </c>
      <c r="D56" s="48" t="e">
        <f>RANK('Auswertung AIST'!O60,'Auswertung AIST'!$L60:$Q60,0)</f>
        <v>#VALUE!</v>
      </c>
      <c r="E56" s="48" t="e">
        <f>RANK('Auswertung AIST'!P60,'Auswertung AIST'!$L60:$Q60,0)</f>
        <v>#VALUE!</v>
      </c>
      <c r="F56" s="48" t="e">
        <f>RANK('Auswertung AIST'!Q60,'Auswertung AIST'!$L60:$Q60,0)</f>
        <v>#VALUE!</v>
      </c>
      <c r="G56" s="86" t="e">
        <f t="shared" si="0"/>
        <v>#N/A</v>
      </c>
      <c r="H56" s="87" t="e">
        <f t="shared" si="1"/>
        <v>#N/A</v>
      </c>
      <c r="I56" s="88" t="e">
        <f t="shared" si="2"/>
        <v>#N/A</v>
      </c>
      <c r="J56" s="48" t="e">
        <f t="shared" si="3"/>
        <v>#VALUE!</v>
      </c>
      <c r="K56" s="48" t="e">
        <f t="shared" si="4"/>
        <v>#VALUE!</v>
      </c>
      <c r="L56" s="48" t="e">
        <f t="shared" si="5"/>
        <v>#VALUE!</v>
      </c>
      <c r="M56" s="48" t="e">
        <f t="shared" si="6"/>
        <v>#VALUE!</v>
      </c>
      <c r="N56" s="48" t="e">
        <f t="shared" si="7"/>
        <v>#VALUE!</v>
      </c>
      <c r="O56" s="2" t="e">
        <f t="shared" si="8"/>
        <v>#VALUE!</v>
      </c>
      <c r="P56" s="34"/>
      <c r="Q56" s="45" t="e">
        <f t="shared" si="9"/>
        <v>#N/A</v>
      </c>
      <c r="R56" s="34"/>
      <c r="S56" s="34"/>
      <c r="T56" s="34"/>
      <c r="U56" s="34"/>
      <c r="V56" s="34"/>
      <c r="W56" s="34"/>
      <c r="X56" s="34"/>
      <c r="Y56" s="34"/>
    </row>
    <row r="57" spans="1:25" ht="15.75" thickBot="1" x14ac:dyDescent="0.3">
      <c r="A57" s="47" t="e">
        <f>RANK('Auswertung AIST'!L61,'Auswertung AIST'!$L61:$Q61,0)</f>
        <v>#VALUE!</v>
      </c>
      <c r="B57" s="48" t="e">
        <f>RANK('Auswertung AIST'!M61,'Auswertung AIST'!$L61:$Q61,0)</f>
        <v>#VALUE!</v>
      </c>
      <c r="C57" s="48" t="e">
        <f>RANK('Auswertung AIST'!N61,'Auswertung AIST'!$L61:$Q61,0)</f>
        <v>#VALUE!</v>
      </c>
      <c r="D57" s="48" t="e">
        <f>RANK('Auswertung AIST'!O61,'Auswertung AIST'!$L61:$Q61,0)</f>
        <v>#VALUE!</v>
      </c>
      <c r="E57" s="48" t="e">
        <f>RANK('Auswertung AIST'!P61,'Auswertung AIST'!$L61:$Q61,0)</f>
        <v>#VALUE!</v>
      </c>
      <c r="F57" s="48" t="e">
        <f>RANK('Auswertung AIST'!Q61,'Auswertung AIST'!$L61:$Q61,0)</f>
        <v>#VALUE!</v>
      </c>
      <c r="G57" s="86" t="e">
        <f t="shared" si="0"/>
        <v>#N/A</v>
      </c>
      <c r="H57" s="87" t="e">
        <f t="shared" si="1"/>
        <v>#N/A</v>
      </c>
      <c r="I57" s="88" t="e">
        <f t="shared" si="2"/>
        <v>#N/A</v>
      </c>
      <c r="J57" s="48" t="e">
        <f t="shared" si="3"/>
        <v>#VALUE!</v>
      </c>
      <c r="K57" s="48" t="e">
        <f t="shared" si="4"/>
        <v>#VALUE!</v>
      </c>
      <c r="L57" s="48" t="e">
        <f t="shared" si="5"/>
        <v>#VALUE!</v>
      </c>
      <c r="M57" s="48" t="e">
        <f t="shared" si="6"/>
        <v>#VALUE!</v>
      </c>
      <c r="N57" s="48" t="e">
        <f t="shared" si="7"/>
        <v>#VALUE!</v>
      </c>
      <c r="O57" s="2" t="e">
        <f t="shared" si="8"/>
        <v>#VALUE!</v>
      </c>
      <c r="P57" s="34"/>
      <c r="Q57" s="45" t="e">
        <f t="shared" si="9"/>
        <v>#N/A</v>
      </c>
      <c r="R57" s="34"/>
      <c r="S57" s="34"/>
      <c r="T57" s="34"/>
      <c r="U57" s="34"/>
      <c r="V57" s="34"/>
      <c r="W57" s="34"/>
      <c r="X57" s="34"/>
      <c r="Y57" s="34"/>
    </row>
    <row r="58" spans="1:25" ht="15.75" thickBot="1" x14ac:dyDescent="0.3">
      <c r="A58" s="47" t="e">
        <f>RANK('Auswertung AIST'!L62,'Auswertung AIST'!$L62:$Q62,0)</f>
        <v>#VALUE!</v>
      </c>
      <c r="B58" s="48" t="e">
        <f>RANK('Auswertung AIST'!M62,'Auswertung AIST'!$L62:$Q62,0)</f>
        <v>#VALUE!</v>
      </c>
      <c r="C58" s="48" t="e">
        <f>RANK('Auswertung AIST'!N62,'Auswertung AIST'!$L62:$Q62,0)</f>
        <v>#VALUE!</v>
      </c>
      <c r="D58" s="48" t="e">
        <f>RANK('Auswertung AIST'!O62,'Auswertung AIST'!$L62:$Q62,0)</f>
        <v>#VALUE!</v>
      </c>
      <c r="E58" s="48" t="e">
        <f>RANK('Auswertung AIST'!P62,'Auswertung AIST'!$L62:$Q62,0)</f>
        <v>#VALUE!</v>
      </c>
      <c r="F58" s="48" t="e">
        <f>RANK('Auswertung AIST'!Q62,'Auswertung AIST'!$L62:$Q62,0)</f>
        <v>#VALUE!</v>
      </c>
      <c r="G58" s="86" t="e">
        <f t="shared" si="0"/>
        <v>#N/A</v>
      </c>
      <c r="H58" s="87" t="e">
        <f t="shared" si="1"/>
        <v>#N/A</v>
      </c>
      <c r="I58" s="88" t="e">
        <f t="shared" si="2"/>
        <v>#N/A</v>
      </c>
      <c r="J58" s="48" t="e">
        <f t="shared" si="3"/>
        <v>#VALUE!</v>
      </c>
      <c r="K58" s="48" t="e">
        <f t="shared" si="4"/>
        <v>#VALUE!</v>
      </c>
      <c r="L58" s="48" t="e">
        <f t="shared" si="5"/>
        <v>#VALUE!</v>
      </c>
      <c r="M58" s="48" t="e">
        <f t="shared" si="6"/>
        <v>#VALUE!</v>
      </c>
      <c r="N58" s="48" t="e">
        <f t="shared" si="7"/>
        <v>#VALUE!</v>
      </c>
      <c r="O58" s="2" t="e">
        <f t="shared" si="8"/>
        <v>#VALUE!</v>
      </c>
      <c r="P58" s="34"/>
      <c r="Q58" s="45" t="e">
        <f t="shared" si="9"/>
        <v>#N/A</v>
      </c>
      <c r="R58" s="34"/>
      <c r="S58" s="34"/>
      <c r="T58" s="34"/>
      <c r="U58" s="34"/>
      <c r="V58" s="34"/>
      <c r="W58" s="34"/>
      <c r="X58" s="34"/>
      <c r="Y58" s="34"/>
    </row>
    <row r="59" spans="1:25" ht="15.75" thickBot="1" x14ac:dyDescent="0.3">
      <c r="A59" s="47" t="e">
        <f>RANK('Auswertung AIST'!L63,'Auswertung AIST'!$L63:$Q63,0)</f>
        <v>#VALUE!</v>
      </c>
      <c r="B59" s="48" t="e">
        <f>RANK('Auswertung AIST'!M63,'Auswertung AIST'!$L63:$Q63,0)</f>
        <v>#VALUE!</v>
      </c>
      <c r="C59" s="48" t="e">
        <f>RANK('Auswertung AIST'!N63,'Auswertung AIST'!$L63:$Q63,0)</f>
        <v>#VALUE!</v>
      </c>
      <c r="D59" s="48" t="e">
        <f>RANK('Auswertung AIST'!O63,'Auswertung AIST'!$L63:$Q63,0)</f>
        <v>#VALUE!</v>
      </c>
      <c r="E59" s="48" t="e">
        <f>RANK('Auswertung AIST'!P63,'Auswertung AIST'!$L63:$Q63,0)</f>
        <v>#VALUE!</v>
      </c>
      <c r="F59" s="48" t="e">
        <f>RANK('Auswertung AIST'!Q63,'Auswertung AIST'!$L63:$Q63,0)</f>
        <v>#VALUE!</v>
      </c>
      <c r="G59" s="86" t="e">
        <f t="shared" si="0"/>
        <v>#N/A</v>
      </c>
      <c r="H59" s="87" t="e">
        <f t="shared" si="1"/>
        <v>#N/A</v>
      </c>
      <c r="I59" s="88" t="e">
        <f t="shared" si="2"/>
        <v>#N/A</v>
      </c>
      <c r="J59" s="48" t="e">
        <f t="shared" si="3"/>
        <v>#VALUE!</v>
      </c>
      <c r="K59" s="48" t="e">
        <f t="shared" si="4"/>
        <v>#VALUE!</v>
      </c>
      <c r="L59" s="48" t="e">
        <f t="shared" si="5"/>
        <v>#VALUE!</v>
      </c>
      <c r="M59" s="48" t="e">
        <f t="shared" si="6"/>
        <v>#VALUE!</v>
      </c>
      <c r="N59" s="48" t="e">
        <f t="shared" si="7"/>
        <v>#VALUE!</v>
      </c>
      <c r="O59" s="2" t="e">
        <f t="shared" si="8"/>
        <v>#VALUE!</v>
      </c>
      <c r="P59" s="34"/>
      <c r="Q59" s="45" t="e">
        <f t="shared" si="9"/>
        <v>#N/A</v>
      </c>
      <c r="R59" s="34"/>
      <c r="S59" s="34"/>
      <c r="T59" s="34"/>
      <c r="U59" s="34"/>
      <c r="V59" s="34"/>
      <c r="W59" s="34"/>
      <c r="X59" s="34"/>
      <c r="Y59" s="34"/>
    </row>
    <row r="60" spans="1:25" ht="15.75" thickBot="1" x14ac:dyDescent="0.3">
      <c r="A60" s="47" t="e">
        <f>RANK('Auswertung AIST'!L64,'Auswertung AIST'!$L64:$Q64,0)</f>
        <v>#VALUE!</v>
      </c>
      <c r="B60" s="48" t="e">
        <f>RANK('Auswertung AIST'!M64,'Auswertung AIST'!$L64:$Q64,0)</f>
        <v>#VALUE!</v>
      </c>
      <c r="C60" s="48" t="e">
        <f>RANK('Auswertung AIST'!N64,'Auswertung AIST'!$L64:$Q64,0)</f>
        <v>#VALUE!</v>
      </c>
      <c r="D60" s="48" t="e">
        <f>RANK('Auswertung AIST'!O64,'Auswertung AIST'!$L64:$Q64,0)</f>
        <v>#VALUE!</v>
      </c>
      <c r="E60" s="48" t="e">
        <f>RANK('Auswertung AIST'!P64,'Auswertung AIST'!$L64:$Q64,0)</f>
        <v>#VALUE!</v>
      </c>
      <c r="F60" s="48" t="e">
        <f>RANK('Auswertung AIST'!Q64,'Auswertung AIST'!$L64:$Q64,0)</f>
        <v>#VALUE!</v>
      </c>
      <c r="G60" s="86" t="e">
        <f t="shared" si="0"/>
        <v>#N/A</v>
      </c>
      <c r="H60" s="87" t="e">
        <f t="shared" si="1"/>
        <v>#N/A</v>
      </c>
      <c r="I60" s="88" t="e">
        <f t="shared" si="2"/>
        <v>#N/A</v>
      </c>
      <c r="J60" s="48" t="e">
        <f t="shared" si="3"/>
        <v>#VALUE!</v>
      </c>
      <c r="K60" s="48" t="e">
        <f t="shared" si="4"/>
        <v>#VALUE!</v>
      </c>
      <c r="L60" s="48" t="e">
        <f t="shared" si="5"/>
        <v>#VALUE!</v>
      </c>
      <c r="M60" s="48" t="e">
        <f t="shared" si="6"/>
        <v>#VALUE!</v>
      </c>
      <c r="N60" s="48" t="e">
        <f t="shared" si="7"/>
        <v>#VALUE!</v>
      </c>
      <c r="O60" s="2" t="e">
        <f t="shared" si="8"/>
        <v>#VALUE!</v>
      </c>
      <c r="P60" s="34"/>
      <c r="Q60" s="45" t="e">
        <f t="shared" si="9"/>
        <v>#N/A</v>
      </c>
      <c r="R60" s="34"/>
      <c r="S60" s="34"/>
      <c r="T60" s="34"/>
      <c r="U60" s="34"/>
      <c r="V60" s="34"/>
      <c r="W60" s="34"/>
      <c r="X60" s="34"/>
      <c r="Y60" s="34"/>
    </row>
    <row r="61" spans="1:25" ht="15.75" thickBot="1" x14ac:dyDescent="0.3">
      <c r="A61" s="47" t="e">
        <f>RANK('Auswertung AIST'!L65,'Auswertung AIST'!$L65:$Q65,0)</f>
        <v>#VALUE!</v>
      </c>
      <c r="B61" s="48" t="e">
        <f>RANK('Auswertung AIST'!M65,'Auswertung AIST'!$L65:$Q65,0)</f>
        <v>#VALUE!</v>
      </c>
      <c r="C61" s="48" t="e">
        <f>RANK('Auswertung AIST'!N65,'Auswertung AIST'!$L65:$Q65,0)</f>
        <v>#VALUE!</v>
      </c>
      <c r="D61" s="48" t="e">
        <f>RANK('Auswertung AIST'!O65,'Auswertung AIST'!$L65:$Q65,0)</f>
        <v>#VALUE!</v>
      </c>
      <c r="E61" s="48" t="e">
        <f>RANK('Auswertung AIST'!P65,'Auswertung AIST'!$L65:$Q65,0)</f>
        <v>#VALUE!</v>
      </c>
      <c r="F61" s="48" t="e">
        <f>RANK('Auswertung AIST'!Q65,'Auswertung AIST'!$L65:$Q65,0)</f>
        <v>#VALUE!</v>
      </c>
      <c r="G61" s="86" t="e">
        <f t="shared" si="0"/>
        <v>#N/A</v>
      </c>
      <c r="H61" s="87" t="e">
        <f t="shared" si="1"/>
        <v>#N/A</v>
      </c>
      <c r="I61" s="88" t="e">
        <f t="shared" si="2"/>
        <v>#N/A</v>
      </c>
      <c r="J61" s="48" t="e">
        <f t="shared" si="3"/>
        <v>#VALUE!</v>
      </c>
      <c r="K61" s="48" t="e">
        <f t="shared" si="4"/>
        <v>#VALUE!</v>
      </c>
      <c r="L61" s="48" t="e">
        <f t="shared" si="5"/>
        <v>#VALUE!</v>
      </c>
      <c r="M61" s="48" t="e">
        <f t="shared" si="6"/>
        <v>#VALUE!</v>
      </c>
      <c r="N61" s="48" t="e">
        <f t="shared" si="7"/>
        <v>#VALUE!</v>
      </c>
      <c r="O61" s="2" t="e">
        <f t="shared" si="8"/>
        <v>#VALUE!</v>
      </c>
      <c r="P61" s="34"/>
      <c r="Q61" s="45" t="e">
        <f t="shared" si="9"/>
        <v>#N/A</v>
      </c>
      <c r="R61" s="34"/>
      <c r="S61" s="34"/>
      <c r="T61" s="34"/>
      <c r="U61" s="34"/>
      <c r="V61" s="34"/>
      <c r="W61" s="34"/>
      <c r="X61" s="34"/>
      <c r="Y61" s="34"/>
    </row>
    <row r="62" spans="1:25" ht="15.75" thickBot="1" x14ac:dyDescent="0.3">
      <c r="A62" s="47" t="e">
        <f>RANK('Auswertung AIST'!L66,'Auswertung AIST'!$L66:$Q66,0)</f>
        <v>#VALUE!</v>
      </c>
      <c r="B62" s="48" t="e">
        <f>RANK('Auswertung AIST'!M66,'Auswertung AIST'!$L66:$Q66,0)</f>
        <v>#VALUE!</v>
      </c>
      <c r="C62" s="48" t="e">
        <f>RANK('Auswertung AIST'!N66,'Auswertung AIST'!$L66:$Q66,0)</f>
        <v>#VALUE!</v>
      </c>
      <c r="D62" s="48" t="e">
        <f>RANK('Auswertung AIST'!O66,'Auswertung AIST'!$L66:$Q66,0)</f>
        <v>#VALUE!</v>
      </c>
      <c r="E62" s="48" t="e">
        <f>RANK('Auswertung AIST'!P66,'Auswertung AIST'!$L66:$Q66,0)</f>
        <v>#VALUE!</v>
      </c>
      <c r="F62" s="48" t="e">
        <f>RANK('Auswertung AIST'!Q66,'Auswertung AIST'!$L66:$Q66,0)</f>
        <v>#VALUE!</v>
      </c>
      <c r="G62" s="86" t="e">
        <f t="shared" si="0"/>
        <v>#N/A</v>
      </c>
      <c r="H62" s="87" t="e">
        <f t="shared" si="1"/>
        <v>#N/A</v>
      </c>
      <c r="I62" s="88" t="e">
        <f t="shared" si="2"/>
        <v>#N/A</v>
      </c>
      <c r="J62" s="48" t="e">
        <f t="shared" si="3"/>
        <v>#VALUE!</v>
      </c>
      <c r="K62" s="48" t="e">
        <f t="shared" si="4"/>
        <v>#VALUE!</v>
      </c>
      <c r="L62" s="48" t="e">
        <f t="shared" si="5"/>
        <v>#VALUE!</v>
      </c>
      <c r="M62" s="48" t="e">
        <f t="shared" si="6"/>
        <v>#VALUE!</v>
      </c>
      <c r="N62" s="48" t="e">
        <f t="shared" si="7"/>
        <v>#VALUE!</v>
      </c>
      <c r="O62" s="2" t="e">
        <f t="shared" si="8"/>
        <v>#VALUE!</v>
      </c>
      <c r="P62" s="34"/>
      <c r="Q62" s="45" t="e">
        <f t="shared" si="9"/>
        <v>#N/A</v>
      </c>
      <c r="R62" s="34"/>
      <c r="S62" s="34"/>
      <c r="T62" s="34"/>
      <c r="U62" s="34"/>
      <c r="V62" s="34"/>
      <c r="W62" s="34"/>
      <c r="X62" s="34"/>
      <c r="Y62" s="34"/>
    </row>
    <row r="63" spans="1:25" ht="15.75" thickBot="1" x14ac:dyDescent="0.3">
      <c r="A63" s="47" t="e">
        <f>RANK('Auswertung AIST'!L67,'Auswertung AIST'!$L67:$Q67,0)</f>
        <v>#VALUE!</v>
      </c>
      <c r="B63" s="48" t="e">
        <f>RANK('Auswertung AIST'!M67,'Auswertung AIST'!$L67:$Q67,0)</f>
        <v>#VALUE!</v>
      </c>
      <c r="C63" s="48" t="e">
        <f>RANK('Auswertung AIST'!N67,'Auswertung AIST'!$L67:$Q67,0)</f>
        <v>#VALUE!</v>
      </c>
      <c r="D63" s="48" t="e">
        <f>RANK('Auswertung AIST'!O67,'Auswertung AIST'!$L67:$Q67,0)</f>
        <v>#VALUE!</v>
      </c>
      <c r="E63" s="48" t="e">
        <f>RANK('Auswertung AIST'!P67,'Auswertung AIST'!$L67:$Q67,0)</f>
        <v>#VALUE!</v>
      </c>
      <c r="F63" s="48" t="e">
        <f>RANK('Auswertung AIST'!Q67,'Auswertung AIST'!$L67:$Q67,0)</f>
        <v>#VALUE!</v>
      </c>
      <c r="G63" s="86" t="e">
        <f t="shared" si="0"/>
        <v>#N/A</v>
      </c>
      <c r="H63" s="87" t="e">
        <f t="shared" si="1"/>
        <v>#N/A</v>
      </c>
      <c r="I63" s="88" t="e">
        <f t="shared" si="2"/>
        <v>#N/A</v>
      </c>
      <c r="J63" s="48" t="e">
        <f t="shared" si="3"/>
        <v>#VALUE!</v>
      </c>
      <c r="K63" s="48" t="e">
        <f t="shared" si="4"/>
        <v>#VALUE!</v>
      </c>
      <c r="L63" s="48" t="e">
        <f t="shared" si="5"/>
        <v>#VALUE!</v>
      </c>
      <c r="M63" s="48" t="e">
        <f t="shared" si="6"/>
        <v>#VALUE!</v>
      </c>
      <c r="N63" s="48" t="e">
        <f t="shared" si="7"/>
        <v>#VALUE!</v>
      </c>
      <c r="O63" s="2" t="e">
        <f t="shared" si="8"/>
        <v>#VALUE!</v>
      </c>
      <c r="P63" s="34"/>
      <c r="Q63" s="45" t="e">
        <f t="shared" si="9"/>
        <v>#N/A</v>
      </c>
      <c r="R63" s="34"/>
      <c r="S63" s="34"/>
      <c r="T63" s="34"/>
      <c r="U63" s="34"/>
      <c r="V63" s="34"/>
      <c r="W63" s="34"/>
      <c r="X63" s="34"/>
      <c r="Y63" s="34"/>
    </row>
    <row r="64" spans="1:25" ht="15.75" thickBot="1" x14ac:dyDescent="0.3">
      <c r="A64" s="47" t="e">
        <f>RANK('Auswertung AIST'!L68,'Auswertung AIST'!$L68:$Q68,0)</f>
        <v>#VALUE!</v>
      </c>
      <c r="B64" s="48" t="e">
        <f>RANK('Auswertung AIST'!M68,'Auswertung AIST'!$L68:$Q68,0)</f>
        <v>#VALUE!</v>
      </c>
      <c r="C64" s="48" t="e">
        <f>RANK('Auswertung AIST'!N68,'Auswertung AIST'!$L68:$Q68,0)</f>
        <v>#VALUE!</v>
      </c>
      <c r="D64" s="48" t="e">
        <f>RANK('Auswertung AIST'!O68,'Auswertung AIST'!$L68:$Q68,0)</f>
        <v>#VALUE!</v>
      </c>
      <c r="E64" s="48" t="e">
        <f>RANK('Auswertung AIST'!P68,'Auswertung AIST'!$L68:$Q68,0)</f>
        <v>#VALUE!</v>
      </c>
      <c r="F64" s="48" t="e">
        <f>RANK('Auswertung AIST'!Q68,'Auswertung AIST'!$L68:$Q68,0)</f>
        <v>#VALUE!</v>
      </c>
      <c r="G64" s="86" t="e">
        <f t="shared" si="0"/>
        <v>#N/A</v>
      </c>
      <c r="H64" s="87" t="e">
        <f t="shared" si="1"/>
        <v>#N/A</v>
      </c>
      <c r="I64" s="88" t="e">
        <f t="shared" si="2"/>
        <v>#N/A</v>
      </c>
      <c r="J64" s="48" t="e">
        <f t="shared" si="3"/>
        <v>#VALUE!</v>
      </c>
      <c r="K64" s="48" t="e">
        <f t="shared" si="4"/>
        <v>#VALUE!</v>
      </c>
      <c r="L64" s="48" t="e">
        <f t="shared" si="5"/>
        <v>#VALUE!</v>
      </c>
      <c r="M64" s="48" t="e">
        <f t="shared" si="6"/>
        <v>#VALUE!</v>
      </c>
      <c r="N64" s="48" t="e">
        <f t="shared" si="7"/>
        <v>#VALUE!</v>
      </c>
      <c r="O64" s="2" t="e">
        <f t="shared" si="8"/>
        <v>#VALUE!</v>
      </c>
      <c r="P64" s="34"/>
      <c r="Q64" s="45" t="e">
        <f t="shared" si="9"/>
        <v>#N/A</v>
      </c>
      <c r="R64" s="34"/>
      <c r="S64" s="34"/>
      <c r="T64" s="34"/>
      <c r="U64" s="34"/>
      <c r="V64" s="34"/>
      <c r="W64" s="34"/>
      <c r="X64" s="34"/>
      <c r="Y64" s="34"/>
    </row>
    <row r="65" spans="1:25" ht="15.75" thickBot="1" x14ac:dyDescent="0.3">
      <c r="A65" s="47" t="e">
        <f>RANK('Auswertung AIST'!L69,'Auswertung AIST'!$L69:$Q69,0)</f>
        <v>#VALUE!</v>
      </c>
      <c r="B65" s="48" t="e">
        <f>RANK('Auswertung AIST'!M69,'Auswertung AIST'!$L69:$Q69,0)</f>
        <v>#VALUE!</v>
      </c>
      <c r="C65" s="48" t="e">
        <f>RANK('Auswertung AIST'!N69,'Auswertung AIST'!$L69:$Q69,0)</f>
        <v>#VALUE!</v>
      </c>
      <c r="D65" s="48" t="e">
        <f>RANK('Auswertung AIST'!O69,'Auswertung AIST'!$L69:$Q69,0)</f>
        <v>#VALUE!</v>
      </c>
      <c r="E65" s="48" t="e">
        <f>RANK('Auswertung AIST'!P69,'Auswertung AIST'!$L69:$Q69,0)</f>
        <v>#VALUE!</v>
      </c>
      <c r="F65" s="48" t="e">
        <f>RANK('Auswertung AIST'!Q69,'Auswertung AIST'!$L69:$Q69,0)</f>
        <v>#VALUE!</v>
      </c>
      <c r="G65" s="86" t="e">
        <f t="shared" si="0"/>
        <v>#N/A</v>
      </c>
      <c r="H65" s="87" t="e">
        <f t="shared" si="1"/>
        <v>#N/A</v>
      </c>
      <c r="I65" s="88" t="e">
        <f t="shared" si="2"/>
        <v>#N/A</v>
      </c>
      <c r="J65" s="48" t="e">
        <f t="shared" si="3"/>
        <v>#VALUE!</v>
      </c>
      <c r="K65" s="48" t="e">
        <f t="shared" si="4"/>
        <v>#VALUE!</v>
      </c>
      <c r="L65" s="48" t="e">
        <f t="shared" si="5"/>
        <v>#VALUE!</v>
      </c>
      <c r="M65" s="48" t="e">
        <f t="shared" si="6"/>
        <v>#VALUE!</v>
      </c>
      <c r="N65" s="48" t="e">
        <f t="shared" si="7"/>
        <v>#VALUE!</v>
      </c>
      <c r="O65" s="2" t="e">
        <f t="shared" si="8"/>
        <v>#VALUE!</v>
      </c>
      <c r="P65" s="34"/>
      <c r="Q65" s="45" t="e">
        <f t="shared" si="9"/>
        <v>#N/A</v>
      </c>
      <c r="R65" s="34"/>
      <c r="S65" s="34"/>
      <c r="T65" s="34"/>
      <c r="U65" s="34"/>
      <c r="V65" s="34"/>
      <c r="W65" s="34"/>
      <c r="X65" s="34"/>
      <c r="Y65" s="34"/>
    </row>
    <row r="66" spans="1:25" ht="15.75" thickBot="1" x14ac:dyDescent="0.3">
      <c r="A66" s="47" t="e">
        <f>RANK('Auswertung AIST'!L70,'Auswertung AIST'!$L70:$Q70,0)</f>
        <v>#VALUE!</v>
      </c>
      <c r="B66" s="48" t="e">
        <f>RANK('Auswertung AIST'!M70,'Auswertung AIST'!$L70:$Q70,0)</f>
        <v>#VALUE!</v>
      </c>
      <c r="C66" s="48" t="e">
        <f>RANK('Auswertung AIST'!N70,'Auswertung AIST'!$L70:$Q70,0)</f>
        <v>#VALUE!</v>
      </c>
      <c r="D66" s="48" t="e">
        <f>RANK('Auswertung AIST'!O70,'Auswertung AIST'!$L70:$Q70,0)</f>
        <v>#VALUE!</v>
      </c>
      <c r="E66" s="48" t="e">
        <f>RANK('Auswertung AIST'!P70,'Auswertung AIST'!$L70:$Q70,0)</f>
        <v>#VALUE!</v>
      </c>
      <c r="F66" s="48" t="e">
        <f>RANK('Auswertung AIST'!Q70,'Auswertung AIST'!$L70:$Q70,0)</f>
        <v>#VALUE!</v>
      </c>
      <c r="G66" s="86" t="e">
        <f t="shared" si="0"/>
        <v>#N/A</v>
      </c>
      <c r="H66" s="87" t="e">
        <f t="shared" si="1"/>
        <v>#N/A</v>
      </c>
      <c r="I66" s="88" t="e">
        <f t="shared" si="2"/>
        <v>#N/A</v>
      </c>
      <c r="J66" s="48" t="e">
        <f t="shared" si="3"/>
        <v>#VALUE!</v>
      </c>
      <c r="K66" s="48" t="e">
        <f t="shared" si="4"/>
        <v>#VALUE!</v>
      </c>
      <c r="L66" s="48" t="e">
        <f t="shared" si="5"/>
        <v>#VALUE!</v>
      </c>
      <c r="M66" s="48" t="e">
        <f t="shared" si="6"/>
        <v>#VALUE!</v>
      </c>
      <c r="N66" s="48" t="e">
        <f t="shared" si="7"/>
        <v>#VALUE!</v>
      </c>
      <c r="O66" s="2" t="e">
        <f t="shared" si="8"/>
        <v>#VALUE!</v>
      </c>
      <c r="P66" s="34"/>
      <c r="Q66" s="45" t="e">
        <f t="shared" si="9"/>
        <v>#N/A</v>
      </c>
      <c r="R66" s="34"/>
      <c r="S66" s="34"/>
      <c r="T66" s="34"/>
      <c r="U66" s="34"/>
      <c r="V66" s="34"/>
      <c r="W66" s="34"/>
      <c r="X66" s="34"/>
      <c r="Y66" s="34"/>
    </row>
    <row r="67" spans="1:25" ht="15.75" thickBot="1" x14ac:dyDescent="0.3">
      <c r="A67" s="47" t="e">
        <f>RANK('Auswertung AIST'!L71,'Auswertung AIST'!$L71:$Q71,0)</f>
        <v>#VALUE!</v>
      </c>
      <c r="B67" s="48" t="e">
        <f>RANK('Auswertung AIST'!M71,'Auswertung AIST'!$L71:$Q71,0)</f>
        <v>#VALUE!</v>
      </c>
      <c r="C67" s="48" t="e">
        <f>RANK('Auswertung AIST'!N71,'Auswertung AIST'!$L71:$Q71,0)</f>
        <v>#VALUE!</v>
      </c>
      <c r="D67" s="48" t="e">
        <f>RANK('Auswertung AIST'!O71,'Auswertung AIST'!$L71:$Q71,0)</f>
        <v>#VALUE!</v>
      </c>
      <c r="E67" s="48" t="e">
        <f>RANK('Auswertung AIST'!P71,'Auswertung AIST'!$L71:$Q71,0)</f>
        <v>#VALUE!</v>
      </c>
      <c r="F67" s="48" t="e">
        <f>RANK('Auswertung AIST'!Q71,'Auswertung AIST'!$L71:$Q71,0)</f>
        <v>#VALUE!</v>
      </c>
      <c r="G67" s="86" t="e">
        <f t="shared" si="0"/>
        <v>#N/A</v>
      </c>
      <c r="H67" s="87" t="e">
        <f t="shared" si="1"/>
        <v>#N/A</v>
      </c>
      <c r="I67" s="88" t="e">
        <f t="shared" si="2"/>
        <v>#N/A</v>
      </c>
      <c r="J67" s="48" t="e">
        <f t="shared" si="3"/>
        <v>#VALUE!</v>
      </c>
      <c r="K67" s="48" t="e">
        <f t="shared" si="4"/>
        <v>#VALUE!</v>
      </c>
      <c r="L67" s="48" t="e">
        <f t="shared" si="5"/>
        <v>#VALUE!</v>
      </c>
      <c r="M67" s="48" t="e">
        <f t="shared" si="6"/>
        <v>#VALUE!</v>
      </c>
      <c r="N67" s="48" t="e">
        <f t="shared" si="7"/>
        <v>#VALUE!</v>
      </c>
      <c r="O67" s="2" t="e">
        <f t="shared" si="8"/>
        <v>#VALUE!</v>
      </c>
      <c r="P67" s="34"/>
      <c r="Q67" s="45" t="e">
        <f t="shared" si="9"/>
        <v>#N/A</v>
      </c>
      <c r="R67" s="34"/>
      <c r="S67" s="34"/>
      <c r="T67" s="34"/>
      <c r="U67" s="34"/>
      <c r="V67" s="34"/>
      <c r="W67" s="34"/>
      <c r="X67" s="34"/>
      <c r="Y67" s="34"/>
    </row>
    <row r="68" spans="1:25" ht="15.75" thickBot="1" x14ac:dyDescent="0.3">
      <c r="A68" s="47" t="e">
        <f>RANK('Auswertung AIST'!L72,'Auswertung AIST'!$L72:$Q72,0)</f>
        <v>#VALUE!</v>
      </c>
      <c r="B68" s="48" t="e">
        <f>RANK('Auswertung AIST'!M72,'Auswertung AIST'!$L72:$Q72,0)</f>
        <v>#VALUE!</v>
      </c>
      <c r="C68" s="48" t="e">
        <f>RANK('Auswertung AIST'!N72,'Auswertung AIST'!$L72:$Q72,0)</f>
        <v>#VALUE!</v>
      </c>
      <c r="D68" s="48" t="e">
        <f>RANK('Auswertung AIST'!O72,'Auswertung AIST'!$L72:$Q72,0)</f>
        <v>#VALUE!</v>
      </c>
      <c r="E68" s="48" t="e">
        <f>RANK('Auswertung AIST'!P72,'Auswertung AIST'!$L72:$Q72,0)</f>
        <v>#VALUE!</v>
      </c>
      <c r="F68" s="48" t="e">
        <f>RANK('Auswertung AIST'!Q72,'Auswertung AIST'!$L72:$Q72,0)</f>
        <v>#VALUE!</v>
      </c>
      <c r="G68" s="86" t="e">
        <f t="shared" si="0"/>
        <v>#N/A</v>
      </c>
      <c r="H68" s="87" t="e">
        <f t="shared" si="1"/>
        <v>#N/A</v>
      </c>
      <c r="I68" s="88" t="e">
        <f t="shared" si="2"/>
        <v>#N/A</v>
      </c>
      <c r="J68" s="48" t="e">
        <f t="shared" si="3"/>
        <v>#VALUE!</v>
      </c>
      <c r="K68" s="48" t="e">
        <f t="shared" si="4"/>
        <v>#VALUE!</v>
      </c>
      <c r="L68" s="48" t="e">
        <f t="shared" si="5"/>
        <v>#VALUE!</v>
      </c>
      <c r="M68" s="48" t="e">
        <f t="shared" si="6"/>
        <v>#VALUE!</v>
      </c>
      <c r="N68" s="48" t="e">
        <f t="shared" si="7"/>
        <v>#VALUE!</v>
      </c>
      <c r="O68" s="2" t="e">
        <f t="shared" si="8"/>
        <v>#VALUE!</v>
      </c>
      <c r="P68" s="34"/>
      <c r="Q68" s="45" t="e">
        <f t="shared" si="9"/>
        <v>#N/A</v>
      </c>
      <c r="R68" s="34"/>
      <c r="S68" s="34"/>
      <c r="T68" s="34"/>
      <c r="U68" s="34"/>
      <c r="V68" s="34"/>
      <c r="W68" s="34"/>
      <c r="X68" s="34"/>
      <c r="Y68" s="34"/>
    </row>
    <row r="69" spans="1:25" ht="15.75" thickBot="1" x14ac:dyDescent="0.3">
      <c r="A69" s="47" t="e">
        <f>RANK('Auswertung AIST'!L73,'Auswertung AIST'!$L73:$Q73,0)</f>
        <v>#VALUE!</v>
      </c>
      <c r="B69" s="48" t="e">
        <f>RANK('Auswertung AIST'!M73,'Auswertung AIST'!$L73:$Q73,0)</f>
        <v>#VALUE!</v>
      </c>
      <c r="C69" s="48" t="e">
        <f>RANK('Auswertung AIST'!N73,'Auswertung AIST'!$L73:$Q73,0)</f>
        <v>#VALUE!</v>
      </c>
      <c r="D69" s="48" t="e">
        <f>RANK('Auswertung AIST'!O73,'Auswertung AIST'!$L73:$Q73,0)</f>
        <v>#VALUE!</v>
      </c>
      <c r="E69" s="48" t="e">
        <f>RANK('Auswertung AIST'!P73,'Auswertung AIST'!$L73:$Q73,0)</f>
        <v>#VALUE!</v>
      </c>
      <c r="F69" s="48" t="e">
        <f>RANK('Auswertung AIST'!Q73,'Auswertung AIST'!$L73:$Q73,0)</f>
        <v>#VALUE!</v>
      </c>
      <c r="G69" s="86" t="e">
        <f t="shared" ref="G69:G132" si="10">INDEX($A$4:$F$4,MATCH(1,$A69:$F69,0))</f>
        <v>#N/A</v>
      </c>
      <c r="H69" s="87" t="e">
        <f t="shared" ref="H69:H132" si="11">IF(ISERROR(INDEX($A$4:$F$4,MATCH(2,$A69:$F69,0)))=TRUE,INDEX($J$4:$O$4,MATCH(1,$J69:$O69,0)),INDEX($A$4:$F$4,MATCH(2,$A69:$F69,0)))</f>
        <v>#N/A</v>
      </c>
      <c r="I69" s="88" t="e">
        <f t="shared" ref="I69:I132" si="12">IF(ISERROR(INDEX($A$4:$F$4,MATCH(3,$A69:$F69,0)))=TRUE,INDEX($J$4:$O$4,MATCH(2,$J69:$O69,0)),INDEX($A$4:$F$4,MATCH(3,$A69:$F69,0)))</f>
        <v>#N/A</v>
      </c>
      <c r="J69" s="48" t="e">
        <f t="shared" ref="J69:J132" si="13">F69</f>
        <v>#VALUE!</v>
      </c>
      <c r="K69" s="48" t="e">
        <f t="shared" ref="K69:K132" si="14">E69</f>
        <v>#VALUE!</v>
      </c>
      <c r="L69" s="48" t="e">
        <f t="shared" ref="L69:L132" si="15">D69</f>
        <v>#VALUE!</v>
      </c>
      <c r="M69" s="48" t="e">
        <f t="shared" ref="M69:M132" si="16">C69</f>
        <v>#VALUE!</v>
      </c>
      <c r="N69" s="48" t="e">
        <f t="shared" ref="N69:N132" si="17">B69</f>
        <v>#VALUE!</v>
      </c>
      <c r="O69" s="2" t="e">
        <f t="shared" ref="O69:O132" si="18">A69</f>
        <v>#VALUE!</v>
      </c>
      <c r="P69" s="34"/>
      <c r="Q69" s="45" t="e">
        <f t="shared" ref="Q69:Q132" si="19">VLOOKUP(G69,$R$5:$X$10,MATCH(H69,$R$4:$X$4,0),FALSE)</f>
        <v>#N/A</v>
      </c>
      <c r="R69" s="34"/>
      <c r="S69" s="34"/>
      <c r="T69" s="34"/>
      <c r="U69" s="34"/>
      <c r="V69" s="34"/>
      <c r="W69" s="34"/>
      <c r="X69" s="34"/>
      <c r="Y69" s="34"/>
    </row>
    <row r="70" spans="1:25" ht="15.75" thickBot="1" x14ac:dyDescent="0.3">
      <c r="A70" s="47" t="e">
        <f>RANK('Auswertung AIST'!L74,'Auswertung AIST'!$L74:$Q74,0)</f>
        <v>#VALUE!</v>
      </c>
      <c r="B70" s="48" t="e">
        <f>RANK('Auswertung AIST'!M74,'Auswertung AIST'!$L74:$Q74,0)</f>
        <v>#VALUE!</v>
      </c>
      <c r="C70" s="48" t="e">
        <f>RANK('Auswertung AIST'!N74,'Auswertung AIST'!$L74:$Q74,0)</f>
        <v>#VALUE!</v>
      </c>
      <c r="D70" s="48" t="e">
        <f>RANK('Auswertung AIST'!O74,'Auswertung AIST'!$L74:$Q74,0)</f>
        <v>#VALUE!</v>
      </c>
      <c r="E70" s="48" t="e">
        <f>RANK('Auswertung AIST'!P74,'Auswertung AIST'!$L74:$Q74,0)</f>
        <v>#VALUE!</v>
      </c>
      <c r="F70" s="48" t="e">
        <f>RANK('Auswertung AIST'!Q74,'Auswertung AIST'!$L74:$Q74,0)</f>
        <v>#VALUE!</v>
      </c>
      <c r="G70" s="86" t="e">
        <f t="shared" si="10"/>
        <v>#N/A</v>
      </c>
      <c r="H70" s="87" t="e">
        <f t="shared" si="11"/>
        <v>#N/A</v>
      </c>
      <c r="I70" s="88" t="e">
        <f t="shared" si="12"/>
        <v>#N/A</v>
      </c>
      <c r="J70" s="48" t="e">
        <f t="shared" si="13"/>
        <v>#VALUE!</v>
      </c>
      <c r="K70" s="48" t="e">
        <f t="shared" si="14"/>
        <v>#VALUE!</v>
      </c>
      <c r="L70" s="48" t="e">
        <f t="shared" si="15"/>
        <v>#VALUE!</v>
      </c>
      <c r="M70" s="48" t="e">
        <f t="shared" si="16"/>
        <v>#VALUE!</v>
      </c>
      <c r="N70" s="48" t="e">
        <f t="shared" si="17"/>
        <v>#VALUE!</v>
      </c>
      <c r="O70" s="2" t="e">
        <f t="shared" si="18"/>
        <v>#VALUE!</v>
      </c>
      <c r="P70" s="34"/>
      <c r="Q70" s="45" t="e">
        <f t="shared" si="19"/>
        <v>#N/A</v>
      </c>
      <c r="R70" s="34"/>
      <c r="S70" s="34"/>
      <c r="T70" s="34"/>
      <c r="U70" s="34"/>
      <c r="V70" s="34"/>
      <c r="W70" s="34"/>
      <c r="X70" s="34"/>
      <c r="Y70" s="34"/>
    </row>
    <row r="71" spans="1:25" ht="15.75" thickBot="1" x14ac:dyDescent="0.3">
      <c r="A71" s="47" t="e">
        <f>RANK('Auswertung AIST'!L75,'Auswertung AIST'!$L75:$Q75,0)</f>
        <v>#VALUE!</v>
      </c>
      <c r="B71" s="48" t="e">
        <f>RANK('Auswertung AIST'!M75,'Auswertung AIST'!$L75:$Q75,0)</f>
        <v>#VALUE!</v>
      </c>
      <c r="C71" s="48" t="e">
        <f>RANK('Auswertung AIST'!N75,'Auswertung AIST'!$L75:$Q75,0)</f>
        <v>#VALUE!</v>
      </c>
      <c r="D71" s="48" t="e">
        <f>RANK('Auswertung AIST'!O75,'Auswertung AIST'!$L75:$Q75,0)</f>
        <v>#VALUE!</v>
      </c>
      <c r="E71" s="48" t="e">
        <f>RANK('Auswertung AIST'!P75,'Auswertung AIST'!$L75:$Q75,0)</f>
        <v>#VALUE!</v>
      </c>
      <c r="F71" s="48" t="e">
        <f>RANK('Auswertung AIST'!Q75,'Auswertung AIST'!$L75:$Q75,0)</f>
        <v>#VALUE!</v>
      </c>
      <c r="G71" s="86" t="e">
        <f t="shared" si="10"/>
        <v>#N/A</v>
      </c>
      <c r="H71" s="87" t="e">
        <f t="shared" si="11"/>
        <v>#N/A</v>
      </c>
      <c r="I71" s="88" t="e">
        <f t="shared" si="12"/>
        <v>#N/A</v>
      </c>
      <c r="J71" s="48" t="e">
        <f t="shared" si="13"/>
        <v>#VALUE!</v>
      </c>
      <c r="K71" s="48" t="e">
        <f t="shared" si="14"/>
        <v>#VALUE!</v>
      </c>
      <c r="L71" s="48" t="e">
        <f t="shared" si="15"/>
        <v>#VALUE!</v>
      </c>
      <c r="M71" s="48" t="e">
        <f t="shared" si="16"/>
        <v>#VALUE!</v>
      </c>
      <c r="N71" s="48" t="e">
        <f t="shared" si="17"/>
        <v>#VALUE!</v>
      </c>
      <c r="O71" s="2" t="e">
        <f t="shared" si="18"/>
        <v>#VALUE!</v>
      </c>
      <c r="P71" s="34"/>
      <c r="Q71" s="45" t="e">
        <f t="shared" si="19"/>
        <v>#N/A</v>
      </c>
      <c r="R71" s="34"/>
      <c r="S71" s="34"/>
      <c r="T71" s="34"/>
      <c r="U71" s="34"/>
      <c r="V71" s="34"/>
      <c r="W71" s="34"/>
      <c r="X71" s="34"/>
      <c r="Y71" s="34"/>
    </row>
    <row r="72" spans="1:25" ht="15.75" thickBot="1" x14ac:dyDescent="0.3">
      <c r="A72" s="47" t="e">
        <f>RANK('Auswertung AIST'!L76,'Auswertung AIST'!$L76:$Q76,0)</f>
        <v>#VALUE!</v>
      </c>
      <c r="B72" s="48" t="e">
        <f>RANK('Auswertung AIST'!M76,'Auswertung AIST'!$L76:$Q76,0)</f>
        <v>#VALUE!</v>
      </c>
      <c r="C72" s="48" t="e">
        <f>RANK('Auswertung AIST'!N76,'Auswertung AIST'!$L76:$Q76,0)</f>
        <v>#VALUE!</v>
      </c>
      <c r="D72" s="48" t="e">
        <f>RANK('Auswertung AIST'!O76,'Auswertung AIST'!$L76:$Q76,0)</f>
        <v>#VALUE!</v>
      </c>
      <c r="E72" s="48" t="e">
        <f>RANK('Auswertung AIST'!P76,'Auswertung AIST'!$L76:$Q76,0)</f>
        <v>#VALUE!</v>
      </c>
      <c r="F72" s="48" t="e">
        <f>RANK('Auswertung AIST'!Q76,'Auswertung AIST'!$L76:$Q76,0)</f>
        <v>#VALUE!</v>
      </c>
      <c r="G72" s="86" t="e">
        <f t="shared" si="10"/>
        <v>#N/A</v>
      </c>
      <c r="H72" s="87" t="e">
        <f t="shared" si="11"/>
        <v>#N/A</v>
      </c>
      <c r="I72" s="88" t="e">
        <f t="shared" si="12"/>
        <v>#N/A</v>
      </c>
      <c r="J72" s="48" t="e">
        <f t="shared" si="13"/>
        <v>#VALUE!</v>
      </c>
      <c r="K72" s="48" t="e">
        <f t="shared" si="14"/>
        <v>#VALUE!</v>
      </c>
      <c r="L72" s="48" t="e">
        <f t="shared" si="15"/>
        <v>#VALUE!</v>
      </c>
      <c r="M72" s="48" t="e">
        <f t="shared" si="16"/>
        <v>#VALUE!</v>
      </c>
      <c r="N72" s="48" t="e">
        <f t="shared" si="17"/>
        <v>#VALUE!</v>
      </c>
      <c r="O72" s="2" t="e">
        <f t="shared" si="18"/>
        <v>#VALUE!</v>
      </c>
      <c r="P72" s="34"/>
      <c r="Q72" s="45" t="e">
        <f t="shared" si="19"/>
        <v>#N/A</v>
      </c>
      <c r="R72" s="34"/>
      <c r="S72" s="34"/>
      <c r="T72" s="34"/>
      <c r="U72" s="34"/>
      <c r="V72" s="34"/>
      <c r="W72" s="34"/>
      <c r="X72" s="34"/>
      <c r="Y72" s="34"/>
    </row>
    <row r="73" spans="1:25" ht="15.75" thickBot="1" x14ac:dyDescent="0.3">
      <c r="A73" s="47" t="e">
        <f>RANK('Auswertung AIST'!L77,'Auswertung AIST'!$L77:$Q77,0)</f>
        <v>#VALUE!</v>
      </c>
      <c r="B73" s="48" t="e">
        <f>RANK('Auswertung AIST'!M77,'Auswertung AIST'!$L77:$Q77,0)</f>
        <v>#VALUE!</v>
      </c>
      <c r="C73" s="48" t="e">
        <f>RANK('Auswertung AIST'!N77,'Auswertung AIST'!$L77:$Q77,0)</f>
        <v>#VALUE!</v>
      </c>
      <c r="D73" s="48" t="e">
        <f>RANK('Auswertung AIST'!O77,'Auswertung AIST'!$L77:$Q77,0)</f>
        <v>#VALUE!</v>
      </c>
      <c r="E73" s="48" t="e">
        <f>RANK('Auswertung AIST'!P77,'Auswertung AIST'!$L77:$Q77,0)</f>
        <v>#VALUE!</v>
      </c>
      <c r="F73" s="48" t="e">
        <f>RANK('Auswertung AIST'!Q77,'Auswertung AIST'!$L77:$Q77,0)</f>
        <v>#VALUE!</v>
      </c>
      <c r="G73" s="86" t="e">
        <f t="shared" si="10"/>
        <v>#N/A</v>
      </c>
      <c r="H73" s="87" t="e">
        <f t="shared" si="11"/>
        <v>#N/A</v>
      </c>
      <c r="I73" s="88" t="e">
        <f t="shared" si="12"/>
        <v>#N/A</v>
      </c>
      <c r="J73" s="48" t="e">
        <f t="shared" si="13"/>
        <v>#VALUE!</v>
      </c>
      <c r="K73" s="48" t="e">
        <f t="shared" si="14"/>
        <v>#VALUE!</v>
      </c>
      <c r="L73" s="48" t="e">
        <f t="shared" si="15"/>
        <v>#VALUE!</v>
      </c>
      <c r="M73" s="48" t="e">
        <f t="shared" si="16"/>
        <v>#VALUE!</v>
      </c>
      <c r="N73" s="48" t="e">
        <f t="shared" si="17"/>
        <v>#VALUE!</v>
      </c>
      <c r="O73" s="2" t="e">
        <f t="shared" si="18"/>
        <v>#VALUE!</v>
      </c>
      <c r="P73" s="34"/>
      <c r="Q73" s="45" t="e">
        <f t="shared" si="19"/>
        <v>#N/A</v>
      </c>
      <c r="R73" s="34"/>
      <c r="S73" s="34"/>
      <c r="T73" s="34"/>
      <c r="U73" s="34"/>
      <c r="V73" s="34"/>
      <c r="W73" s="34"/>
      <c r="X73" s="34"/>
      <c r="Y73" s="34"/>
    </row>
    <row r="74" spans="1:25" ht="15.75" thickBot="1" x14ac:dyDescent="0.3">
      <c r="A74" s="47" t="e">
        <f>RANK('Auswertung AIST'!L78,'Auswertung AIST'!$L78:$Q78,0)</f>
        <v>#VALUE!</v>
      </c>
      <c r="B74" s="48" t="e">
        <f>RANK('Auswertung AIST'!M78,'Auswertung AIST'!$L78:$Q78,0)</f>
        <v>#VALUE!</v>
      </c>
      <c r="C74" s="48" t="e">
        <f>RANK('Auswertung AIST'!N78,'Auswertung AIST'!$L78:$Q78,0)</f>
        <v>#VALUE!</v>
      </c>
      <c r="D74" s="48" t="e">
        <f>RANK('Auswertung AIST'!O78,'Auswertung AIST'!$L78:$Q78,0)</f>
        <v>#VALUE!</v>
      </c>
      <c r="E74" s="48" t="e">
        <f>RANK('Auswertung AIST'!P78,'Auswertung AIST'!$L78:$Q78,0)</f>
        <v>#VALUE!</v>
      </c>
      <c r="F74" s="48" t="e">
        <f>RANK('Auswertung AIST'!Q78,'Auswertung AIST'!$L78:$Q78,0)</f>
        <v>#VALUE!</v>
      </c>
      <c r="G74" s="86" t="e">
        <f t="shared" si="10"/>
        <v>#N/A</v>
      </c>
      <c r="H74" s="87" t="e">
        <f t="shared" si="11"/>
        <v>#N/A</v>
      </c>
      <c r="I74" s="88" t="e">
        <f t="shared" si="12"/>
        <v>#N/A</v>
      </c>
      <c r="J74" s="48" t="e">
        <f t="shared" si="13"/>
        <v>#VALUE!</v>
      </c>
      <c r="K74" s="48" t="e">
        <f t="shared" si="14"/>
        <v>#VALUE!</v>
      </c>
      <c r="L74" s="48" t="e">
        <f t="shared" si="15"/>
        <v>#VALUE!</v>
      </c>
      <c r="M74" s="48" t="e">
        <f t="shared" si="16"/>
        <v>#VALUE!</v>
      </c>
      <c r="N74" s="48" t="e">
        <f t="shared" si="17"/>
        <v>#VALUE!</v>
      </c>
      <c r="O74" s="2" t="e">
        <f t="shared" si="18"/>
        <v>#VALUE!</v>
      </c>
      <c r="P74" s="34"/>
      <c r="Q74" s="45" t="e">
        <f t="shared" si="19"/>
        <v>#N/A</v>
      </c>
      <c r="R74" s="34"/>
      <c r="S74" s="34"/>
      <c r="T74" s="34"/>
      <c r="U74" s="34"/>
      <c r="V74" s="34"/>
      <c r="W74" s="34"/>
      <c r="X74" s="34"/>
      <c r="Y74" s="34"/>
    </row>
    <row r="75" spans="1:25" ht="15.75" thickBot="1" x14ac:dyDescent="0.3">
      <c r="A75" s="47" t="e">
        <f>RANK('Auswertung AIST'!L79,'Auswertung AIST'!$L79:$Q79,0)</f>
        <v>#VALUE!</v>
      </c>
      <c r="B75" s="48" t="e">
        <f>RANK('Auswertung AIST'!M79,'Auswertung AIST'!$L79:$Q79,0)</f>
        <v>#VALUE!</v>
      </c>
      <c r="C75" s="48" t="e">
        <f>RANK('Auswertung AIST'!N79,'Auswertung AIST'!$L79:$Q79,0)</f>
        <v>#VALUE!</v>
      </c>
      <c r="D75" s="48" t="e">
        <f>RANK('Auswertung AIST'!O79,'Auswertung AIST'!$L79:$Q79,0)</f>
        <v>#VALUE!</v>
      </c>
      <c r="E75" s="48" t="e">
        <f>RANK('Auswertung AIST'!P79,'Auswertung AIST'!$L79:$Q79,0)</f>
        <v>#VALUE!</v>
      </c>
      <c r="F75" s="48" t="e">
        <f>RANK('Auswertung AIST'!Q79,'Auswertung AIST'!$L79:$Q79,0)</f>
        <v>#VALUE!</v>
      </c>
      <c r="G75" s="86" t="e">
        <f t="shared" si="10"/>
        <v>#N/A</v>
      </c>
      <c r="H75" s="87" t="e">
        <f t="shared" si="11"/>
        <v>#N/A</v>
      </c>
      <c r="I75" s="88" t="e">
        <f t="shared" si="12"/>
        <v>#N/A</v>
      </c>
      <c r="J75" s="48" t="e">
        <f t="shared" si="13"/>
        <v>#VALUE!</v>
      </c>
      <c r="K75" s="48" t="e">
        <f t="shared" si="14"/>
        <v>#VALUE!</v>
      </c>
      <c r="L75" s="48" t="e">
        <f t="shared" si="15"/>
        <v>#VALUE!</v>
      </c>
      <c r="M75" s="48" t="e">
        <f t="shared" si="16"/>
        <v>#VALUE!</v>
      </c>
      <c r="N75" s="48" t="e">
        <f t="shared" si="17"/>
        <v>#VALUE!</v>
      </c>
      <c r="O75" s="2" t="e">
        <f t="shared" si="18"/>
        <v>#VALUE!</v>
      </c>
      <c r="P75" s="34"/>
      <c r="Q75" s="45" t="e">
        <f t="shared" si="19"/>
        <v>#N/A</v>
      </c>
      <c r="R75" s="34"/>
      <c r="S75" s="34"/>
      <c r="T75" s="34"/>
      <c r="U75" s="34"/>
      <c r="V75" s="34"/>
      <c r="W75" s="34"/>
      <c r="X75" s="34"/>
      <c r="Y75" s="34"/>
    </row>
    <row r="76" spans="1:25" ht="15.75" thickBot="1" x14ac:dyDescent="0.3">
      <c r="A76" s="47" t="e">
        <f>RANK('Auswertung AIST'!L80,'Auswertung AIST'!$L80:$Q80,0)</f>
        <v>#VALUE!</v>
      </c>
      <c r="B76" s="48" t="e">
        <f>RANK('Auswertung AIST'!M80,'Auswertung AIST'!$L80:$Q80,0)</f>
        <v>#VALUE!</v>
      </c>
      <c r="C76" s="48" t="e">
        <f>RANK('Auswertung AIST'!N80,'Auswertung AIST'!$L80:$Q80,0)</f>
        <v>#VALUE!</v>
      </c>
      <c r="D76" s="48" t="e">
        <f>RANK('Auswertung AIST'!O80,'Auswertung AIST'!$L80:$Q80,0)</f>
        <v>#VALUE!</v>
      </c>
      <c r="E76" s="48" t="e">
        <f>RANK('Auswertung AIST'!P80,'Auswertung AIST'!$L80:$Q80,0)</f>
        <v>#VALUE!</v>
      </c>
      <c r="F76" s="48" t="e">
        <f>RANK('Auswertung AIST'!Q80,'Auswertung AIST'!$L80:$Q80,0)</f>
        <v>#VALUE!</v>
      </c>
      <c r="G76" s="86" t="e">
        <f t="shared" si="10"/>
        <v>#N/A</v>
      </c>
      <c r="H76" s="87" t="e">
        <f t="shared" si="11"/>
        <v>#N/A</v>
      </c>
      <c r="I76" s="88" t="e">
        <f t="shared" si="12"/>
        <v>#N/A</v>
      </c>
      <c r="J76" s="48" t="e">
        <f t="shared" si="13"/>
        <v>#VALUE!</v>
      </c>
      <c r="K76" s="48" t="e">
        <f t="shared" si="14"/>
        <v>#VALUE!</v>
      </c>
      <c r="L76" s="48" t="e">
        <f t="shared" si="15"/>
        <v>#VALUE!</v>
      </c>
      <c r="M76" s="48" t="e">
        <f t="shared" si="16"/>
        <v>#VALUE!</v>
      </c>
      <c r="N76" s="48" t="e">
        <f t="shared" si="17"/>
        <v>#VALUE!</v>
      </c>
      <c r="O76" s="2" t="e">
        <f t="shared" si="18"/>
        <v>#VALUE!</v>
      </c>
      <c r="P76" s="34"/>
      <c r="Q76" s="45" t="e">
        <f t="shared" si="19"/>
        <v>#N/A</v>
      </c>
      <c r="R76" s="34"/>
      <c r="S76" s="34"/>
      <c r="T76" s="34"/>
      <c r="U76" s="34"/>
      <c r="V76" s="34"/>
      <c r="W76" s="34"/>
      <c r="X76" s="34"/>
      <c r="Y76" s="34"/>
    </row>
    <row r="77" spans="1:25" ht="15.75" thickBot="1" x14ac:dyDescent="0.3">
      <c r="A77" s="47" t="e">
        <f>RANK('Auswertung AIST'!L81,'Auswertung AIST'!$L81:$Q81,0)</f>
        <v>#VALUE!</v>
      </c>
      <c r="B77" s="48" t="e">
        <f>RANK('Auswertung AIST'!M81,'Auswertung AIST'!$L81:$Q81,0)</f>
        <v>#VALUE!</v>
      </c>
      <c r="C77" s="48" t="e">
        <f>RANK('Auswertung AIST'!N81,'Auswertung AIST'!$L81:$Q81,0)</f>
        <v>#VALUE!</v>
      </c>
      <c r="D77" s="48" t="e">
        <f>RANK('Auswertung AIST'!O81,'Auswertung AIST'!$L81:$Q81,0)</f>
        <v>#VALUE!</v>
      </c>
      <c r="E77" s="48" t="e">
        <f>RANK('Auswertung AIST'!P81,'Auswertung AIST'!$L81:$Q81,0)</f>
        <v>#VALUE!</v>
      </c>
      <c r="F77" s="48" t="e">
        <f>RANK('Auswertung AIST'!Q81,'Auswertung AIST'!$L81:$Q81,0)</f>
        <v>#VALUE!</v>
      </c>
      <c r="G77" s="86" t="e">
        <f t="shared" si="10"/>
        <v>#N/A</v>
      </c>
      <c r="H77" s="87" t="e">
        <f t="shared" si="11"/>
        <v>#N/A</v>
      </c>
      <c r="I77" s="88" t="e">
        <f t="shared" si="12"/>
        <v>#N/A</v>
      </c>
      <c r="J77" s="48" t="e">
        <f t="shared" si="13"/>
        <v>#VALUE!</v>
      </c>
      <c r="K77" s="48" t="e">
        <f t="shared" si="14"/>
        <v>#VALUE!</v>
      </c>
      <c r="L77" s="48" t="e">
        <f t="shared" si="15"/>
        <v>#VALUE!</v>
      </c>
      <c r="M77" s="48" t="e">
        <f t="shared" si="16"/>
        <v>#VALUE!</v>
      </c>
      <c r="N77" s="48" t="e">
        <f t="shared" si="17"/>
        <v>#VALUE!</v>
      </c>
      <c r="O77" s="2" t="e">
        <f t="shared" si="18"/>
        <v>#VALUE!</v>
      </c>
      <c r="P77" s="34"/>
      <c r="Q77" s="45" t="e">
        <f t="shared" si="19"/>
        <v>#N/A</v>
      </c>
      <c r="R77" s="34"/>
      <c r="S77" s="34"/>
      <c r="T77" s="34"/>
      <c r="U77" s="34"/>
      <c r="V77" s="34"/>
      <c r="W77" s="34"/>
      <c r="X77" s="34"/>
      <c r="Y77" s="34"/>
    </row>
    <row r="78" spans="1:25" ht="15.75" thickBot="1" x14ac:dyDescent="0.3">
      <c r="A78" s="47" t="e">
        <f>RANK('Auswertung AIST'!L82,'Auswertung AIST'!$L82:$Q82,0)</f>
        <v>#VALUE!</v>
      </c>
      <c r="B78" s="48" t="e">
        <f>RANK('Auswertung AIST'!M82,'Auswertung AIST'!$L82:$Q82,0)</f>
        <v>#VALUE!</v>
      </c>
      <c r="C78" s="48" t="e">
        <f>RANK('Auswertung AIST'!N82,'Auswertung AIST'!$L82:$Q82,0)</f>
        <v>#VALUE!</v>
      </c>
      <c r="D78" s="48" t="e">
        <f>RANK('Auswertung AIST'!O82,'Auswertung AIST'!$L82:$Q82,0)</f>
        <v>#VALUE!</v>
      </c>
      <c r="E78" s="48" t="e">
        <f>RANK('Auswertung AIST'!P82,'Auswertung AIST'!$L82:$Q82,0)</f>
        <v>#VALUE!</v>
      </c>
      <c r="F78" s="48" t="e">
        <f>RANK('Auswertung AIST'!Q82,'Auswertung AIST'!$L82:$Q82,0)</f>
        <v>#VALUE!</v>
      </c>
      <c r="G78" s="86" t="e">
        <f t="shared" si="10"/>
        <v>#N/A</v>
      </c>
      <c r="H78" s="87" t="e">
        <f t="shared" si="11"/>
        <v>#N/A</v>
      </c>
      <c r="I78" s="88" t="e">
        <f t="shared" si="12"/>
        <v>#N/A</v>
      </c>
      <c r="J78" s="48" t="e">
        <f t="shared" si="13"/>
        <v>#VALUE!</v>
      </c>
      <c r="K78" s="48" t="e">
        <f t="shared" si="14"/>
        <v>#VALUE!</v>
      </c>
      <c r="L78" s="48" t="e">
        <f t="shared" si="15"/>
        <v>#VALUE!</v>
      </c>
      <c r="M78" s="48" t="e">
        <f t="shared" si="16"/>
        <v>#VALUE!</v>
      </c>
      <c r="N78" s="48" t="e">
        <f t="shared" si="17"/>
        <v>#VALUE!</v>
      </c>
      <c r="O78" s="2" t="e">
        <f t="shared" si="18"/>
        <v>#VALUE!</v>
      </c>
      <c r="P78" s="34"/>
      <c r="Q78" s="45" t="e">
        <f t="shared" si="19"/>
        <v>#N/A</v>
      </c>
      <c r="R78" s="34"/>
      <c r="S78" s="34"/>
      <c r="T78" s="34"/>
      <c r="U78" s="34"/>
      <c r="V78" s="34"/>
      <c r="W78" s="34"/>
      <c r="X78" s="34"/>
      <c r="Y78" s="34"/>
    </row>
    <row r="79" spans="1:25" ht="15.75" thickBot="1" x14ac:dyDescent="0.3">
      <c r="A79" s="47" t="e">
        <f>RANK('Auswertung AIST'!L83,'Auswertung AIST'!$L83:$Q83,0)</f>
        <v>#VALUE!</v>
      </c>
      <c r="B79" s="48" t="e">
        <f>RANK('Auswertung AIST'!M83,'Auswertung AIST'!$L83:$Q83,0)</f>
        <v>#VALUE!</v>
      </c>
      <c r="C79" s="48" t="e">
        <f>RANK('Auswertung AIST'!N83,'Auswertung AIST'!$L83:$Q83,0)</f>
        <v>#VALUE!</v>
      </c>
      <c r="D79" s="48" t="e">
        <f>RANK('Auswertung AIST'!O83,'Auswertung AIST'!$L83:$Q83,0)</f>
        <v>#VALUE!</v>
      </c>
      <c r="E79" s="48" t="e">
        <f>RANK('Auswertung AIST'!P83,'Auswertung AIST'!$L83:$Q83,0)</f>
        <v>#VALUE!</v>
      </c>
      <c r="F79" s="48" t="e">
        <f>RANK('Auswertung AIST'!Q83,'Auswertung AIST'!$L83:$Q83,0)</f>
        <v>#VALUE!</v>
      </c>
      <c r="G79" s="86" t="e">
        <f t="shared" si="10"/>
        <v>#N/A</v>
      </c>
      <c r="H79" s="87" t="e">
        <f t="shared" si="11"/>
        <v>#N/A</v>
      </c>
      <c r="I79" s="88" t="e">
        <f t="shared" si="12"/>
        <v>#N/A</v>
      </c>
      <c r="J79" s="48" t="e">
        <f t="shared" si="13"/>
        <v>#VALUE!</v>
      </c>
      <c r="K79" s="48" t="e">
        <f t="shared" si="14"/>
        <v>#VALUE!</v>
      </c>
      <c r="L79" s="48" t="e">
        <f t="shared" si="15"/>
        <v>#VALUE!</v>
      </c>
      <c r="M79" s="48" t="e">
        <f t="shared" si="16"/>
        <v>#VALUE!</v>
      </c>
      <c r="N79" s="48" t="e">
        <f t="shared" si="17"/>
        <v>#VALUE!</v>
      </c>
      <c r="O79" s="2" t="e">
        <f t="shared" si="18"/>
        <v>#VALUE!</v>
      </c>
      <c r="P79" s="34"/>
      <c r="Q79" s="45" t="e">
        <f t="shared" si="19"/>
        <v>#N/A</v>
      </c>
      <c r="R79" s="34"/>
      <c r="S79" s="34"/>
      <c r="T79" s="34"/>
      <c r="U79" s="34"/>
      <c r="V79" s="34"/>
      <c r="W79" s="34"/>
      <c r="X79" s="34"/>
      <c r="Y79" s="34"/>
    </row>
    <row r="80" spans="1:25" ht="15.75" thickBot="1" x14ac:dyDescent="0.3">
      <c r="A80" s="47" t="e">
        <f>RANK('Auswertung AIST'!L84,'Auswertung AIST'!$L84:$Q84,0)</f>
        <v>#VALUE!</v>
      </c>
      <c r="B80" s="48" t="e">
        <f>RANK('Auswertung AIST'!M84,'Auswertung AIST'!$L84:$Q84,0)</f>
        <v>#VALUE!</v>
      </c>
      <c r="C80" s="48" t="e">
        <f>RANK('Auswertung AIST'!N84,'Auswertung AIST'!$L84:$Q84,0)</f>
        <v>#VALUE!</v>
      </c>
      <c r="D80" s="48" t="e">
        <f>RANK('Auswertung AIST'!O84,'Auswertung AIST'!$L84:$Q84,0)</f>
        <v>#VALUE!</v>
      </c>
      <c r="E80" s="48" t="e">
        <f>RANK('Auswertung AIST'!P84,'Auswertung AIST'!$L84:$Q84,0)</f>
        <v>#VALUE!</v>
      </c>
      <c r="F80" s="48" t="e">
        <f>RANK('Auswertung AIST'!Q84,'Auswertung AIST'!$L84:$Q84,0)</f>
        <v>#VALUE!</v>
      </c>
      <c r="G80" s="86" t="e">
        <f t="shared" si="10"/>
        <v>#N/A</v>
      </c>
      <c r="H80" s="87" t="e">
        <f t="shared" si="11"/>
        <v>#N/A</v>
      </c>
      <c r="I80" s="88" t="e">
        <f t="shared" si="12"/>
        <v>#N/A</v>
      </c>
      <c r="J80" s="48" t="e">
        <f t="shared" si="13"/>
        <v>#VALUE!</v>
      </c>
      <c r="K80" s="48" t="e">
        <f t="shared" si="14"/>
        <v>#VALUE!</v>
      </c>
      <c r="L80" s="48" t="e">
        <f t="shared" si="15"/>
        <v>#VALUE!</v>
      </c>
      <c r="M80" s="48" t="e">
        <f t="shared" si="16"/>
        <v>#VALUE!</v>
      </c>
      <c r="N80" s="48" t="e">
        <f t="shared" si="17"/>
        <v>#VALUE!</v>
      </c>
      <c r="O80" s="2" t="e">
        <f t="shared" si="18"/>
        <v>#VALUE!</v>
      </c>
      <c r="P80" s="34"/>
      <c r="Q80" s="45" t="e">
        <f t="shared" si="19"/>
        <v>#N/A</v>
      </c>
      <c r="R80" s="34"/>
      <c r="S80" s="34"/>
      <c r="T80" s="34"/>
      <c r="U80" s="34"/>
      <c r="V80" s="34"/>
      <c r="W80" s="34"/>
      <c r="X80" s="34"/>
      <c r="Y80" s="34"/>
    </row>
    <row r="81" spans="1:25" ht="15.75" thickBot="1" x14ac:dyDescent="0.3">
      <c r="A81" s="47" t="e">
        <f>RANK('Auswertung AIST'!L85,'Auswertung AIST'!$L85:$Q85,0)</f>
        <v>#VALUE!</v>
      </c>
      <c r="B81" s="48" t="e">
        <f>RANK('Auswertung AIST'!M85,'Auswertung AIST'!$L85:$Q85,0)</f>
        <v>#VALUE!</v>
      </c>
      <c r="C81" s="48" t="e">
        <f>RANK('Auswertung AIST'!N85,'Auswertung AIST'!$L85:$Q85,0)</f>
        <v>#VALUE!</v>
      </c>
      <c r="D81" s="48" t="e">
        <f>RANK('Auswertung AIST'!O85,'Auswertung AIST'!$L85:$Q85,0)</f>
        <v>#VALUE!</v>
      </c>
      <c r="E81" s="48" t="e">
        <f>RANK('Auswertung AIST'!P85,'Auswertung AIST'!$L85:$Q85,0)</f>
        <v>#VALUE!</v>
      </c>
      <c r="F81" s="48" t="e">
        <f>RANK('Auswertung AIST'!Q85,'Auswertung AIST'!$L85:$Q85,0)</f>
        <v>#VALUE!</v>
      </c>
      <c r="G81" s="86" t="e">
        <f t="shared" si="10"/>
        <v>#N/A</v>
      </c>
      <c r="H81" s="87" t="e">
        <f t="shared" si="11"/>
        <v>#N/A</v>
      </c>
      <c r="I81" s="88" t="e">
        <f t="shared" si="12"/>
        <v>#N/A</v>
      </c>
      <c r="J81" s="48" t="e">
        <f t="shared" si="13"/>
        <v>#VALUE!</v>
      </c>
      <c r="K81" s="48" t="e">
        <f t="shared" si="14"/>
        <v>#VALUE!</v>
      </c>
      <c r="L81" s="48" t="e">
        <f t="shared" si="15"/>
        <v>#VALUE!</v>
      </c>
      <c r="M81" s="48" t="e">
        <f t="shared" si="16"/>
        <v>#VALUE!</v>
      </c>
      <c r="N81" s="48" t="e">
        <f t="shared" si="17"/>
        <v>#VALUE!</v>
      </c>
      <c r="O81" s="2" t="e">
        <f t="shared" si="18"/>
        <v>#VALUE!</v>
      </c>
      <c r="P81" s="34"/>
      <c r="Q81" s="45" t="e">
        <f t="shared" si="19"/>
        <v>#N/A</v>
      </c>
      <c r="R81" s="34"/>
      <c r="S81" s="34"/>
      <c r="T81" s="34"/>
      <c r="U81" s="34"/>
      <c r="V81" s="34"/>
      <c r="W81" s="34"/>
      <c r="X81" s="34"/>
      <c r="Y81" s="34"/>
    </row>
    <row r="82" spans="1:25" ht="15.75" thickBot="1" x14ac:dyDescent="0.3">
      <c r="A82" s="47" t="e">
        <f>RANK('Auswertung AIST'!L86,'Auswertung AIST'!$L86:$Q86,0)</f>
        <v>#VALUE!</v>
      </c>
      <c r="B82" s="48" t="e">
        <f>RANK('Auswertung AIST'!M86,'Auswertung AIST'!$L86:$Q86,0)</f>
        <v>#VALUE!</v>
      </c>
      <c r="C82" s="48" t="e">
        <f>RANK('Auswertung AIST'!N86,'Auswertung AIST'!$L86:$Q86,0)</f>
        <v>#VALUE!</v>
      </c>
      <c r="D82" s="48" t="e">
        <f>RANK('Auswertung AIST'!O86,'Auswertung AIST'!$L86:$Q86,0)</f>
        <v>#VALUE!</v>
      </c>
      <c r="E82" s="48" t="e">
        <f>RANK('Auswertung AIST'!P86,'Auswertung AIST'!$L86:$Q86,0)</f>
        <v>#VALUE!</v>
      </c>
      <c r="F82" s="48" t="e">
        <f>RANK('Auswertung AIST'!Q86,'Auswertung AIST'!$L86:$Q86,0)</f>
        <v>#VALUE!</v>
      </c>
      <c r="G82" s="86" t="e">
        <f t="shared" si="10"/>
        <v>#N/A</v>
      </c>
      <c r="H82" s="87" t="e">
        <f t="shared" si="11"/>
        <v>#N/A</v>
      </c>
      <c r="I82" s="88" t="e">
        <f t="shared" si="12"/>
        <v>#N/A</v>
      </c>
      <c r="J82" s="48" t="e">
        <f t="shared" si="13"/>
        <v>#VALUE!</v>
      </c>
      <c r="K82" s="48" t="e">
        <f t="shared" si="14"/>
        <v>#VALUE!</v>
      </c>
      <c r="L82" s="48" t="e">
        <f t="shared" si="15"/>
        <v>#VALUE!</v>
      </c>
      <c r="M82" s="48" t="e">
        <f t="shared" si="16"/>
        <v>#VALUE!</v>
      </c>
      <c r="N82" s="48" t="e">
        <f t="shared" si="17"/>
        <v>#VALUE!</v>
      </c>
      <c r="O82" s="2" t="e">
        <f t="shared" si="18"/>
        <v>#VALUE!</v>
      </c>
      <c r="P82" s="34"/>
      <c r="Q82" s="45" t="e">
        <f t="shared" si="19"/>
        <v>#N/A</v>
      </c>
      <c r="R82" s="34"/>
      <c r="S82" s="34"/>
      <c r="T82" s="34"/>
      <c r="U82" s="34"/>
      <c r="V82" s="34"/>
      <c r="W82" s="34"/>
      <c r="X82" s="34"/>
      <c r="Y82" s="34"/>
    </row>
    <row r="83" spans="1:25" ht="15.75" thickBot="1" x14ac:dyDescent="0.3">
      <c r="A83" s="47" t="e">
        <f>RANK('Auswertung AIST'!L87,'Auswertung AIST'!$L87:$Q87,0)</f>
        <v>#VALUE!</v>
      </c>
      <c r="B83" s="48" t="e">
        <f>RANK('Auswertung AIST'!M87,'Auswertung AIST'!$L87:$Q87,0)</f>
        <v>#VALUE!</v>
      </c>
      <c r="C83" s="48" t="e">
        <f>RANK('Auswertung AIST'!N87,'Auswertung AIST'!$L87:$Q87,0)</f>
        <v>#VALUE!</v>
      </c>
      <c r="D83" s="48" t="e">
        <f>RANK('Auswertung AIST'!O87,'Auswertung AIST'!$L87:$Q87,0)</f>
        <v>#VALUE!</v>
      </c>
      <c r="E83" s="48" t="e">
        <f>RANK('Auswertung AIST'!P87,'Auswertung AIST'!$L87:$Q87,0)</f>
        <v>#VALUE!</v>
      </c>
      <c r="F83" s="48" t="e">
        <f>RANK('Auswertung AIST'!Q87,'Auswertung AIST'!$L87:$Q87,0)</f>
        <v>#VALUE!</v>
      </c>
      <c r="G83" s="86" t="e">
        <f t="shared" si="10"/>
        <v>#N/A</v>
      </c>
      <c r="H83" s="87" t="e">
        <f t="shared" si="11"/>
        <v>#N/A</v>
      </c>
      <c r="I83" s="88" t="e">
        <f t="shared" si="12"/>
        <v>#N/A</v>
      </c>
      <c r="J83" s="48" t="e">
        <f t="shared" si="13"/>
        <v>#VALUE!</v>
      </c>
      <c r="K83" s="48" t="e">
        <f t="shared" si="14"/>
        <v>#VALUE!</v>
      </c>
      <c r="L83" s="48" t="e">
        <f t="shared" si="15"/>
        <v>#VALUE!</v>
      </c>
      <c r="M83" s="48" t="e">
        <f t="shared" si="16"/>
        <v>#VALUE!</v>
      </c>
      <c r="N83" s="48" t="e">
        <f t="shared" si="17"/>
        <v>#VALUE!</v>
      </c>
      <c r="O83" s="2" t="e">
        <f t="shared" si="18"/>
        <v>#VALUE!</v>
      </c>
      <c r="P83" s="34"/>
      <c r="Q83" s="45" t="e">
        <f t="shared" si="19"/>
        <v>#N/A</v>
      </c>
      <c r="R83" s="34"/>
      <c r="S83" s="34"/>
      <c r="T83" s="34"/>
      <c r="U83" s="34"/>
      <c r="V83" s="34"/>
      <c r="W83" s="34"/>
      <c r="X83" s="34"/>
      <c r="Y83" s="34"/>
    </row>
    <row r="84" spans="1:25" ht="15.75" thickBot="1" x14ac:dyDescent="0.3">
      <c r="A84" s="47" t="e">
        <f>RANK('Auswertung AIST'!L88,'Auswertung AIST'!$L88:$Q88,0)</f>
        <v>#VALUE!</v>
      </c>
      <c r="B84" s="48" t="e">
        <f>RANK('Auswertung AIST'!M88,'Auswertung AIST'!$L88:$Q88,0)</f>
        <v>#VALUE!</v>
      </c>
      <c r="C84" s="48" t="e">
        <f>RANK('Auswertung AIST'!N88,'Auswertung AIST'!$L88:$Q88,0)</f>
        <v>#VALUE!</v>
      </c>
      <c r="D84" s="48" t="e">
        <f>RANK('Auswertung AIST'!O88,'Auswertung AIST'!$L88:$Q88,0)</f>
        <v>#VALUE!</v>
      </c>
      <c r="E84" s="48" t="e">
        <f>RANK('Auswertung AIST'!P88,'Auswertung AIST'!$L88:$Q88,0)</f>
        <v>#VALUE!</v>
      </c>
      <c r="F84" s="48" t="e">
        <f>RANK('Auswertung AIST'!Q88,'Auswertung AIST'!$L88:$Q88,0)</f>
        <v>#VALUE!</v>
      </c>
      <c r="G84" s="86" t="e">
        <f t="shared" si="10"/>
        <v>#N/A</v>
      </c>
      <c r="H84" s="87" t="e">
        <f t="shared" si="11"/>
        <v>#N/A</v>
      </c>
      <c r="I84" s="88" t="e">
        <f t="shared" si="12"/>
        <v>#N/A</v>
      </c>
      <c r="J84" s="48" t="e">
        <f t="shared" si="13"/>
        <v>#VALUE!</v>
      </c>
      <c r="K84" s="48" t="e">
        <f t="shared" si="14"/>
        <v>#VALUE!</v>
      </c>
      <c r="L84" s="48" t="e">
        <f t="shared" si="15"/>
        <v>#VALUE!</v>
      </c>
      <c r="M84" s="48" t="e">
        <f t="shared" si="16"/>
        <v>#VALUE!</v>
      </c>
      <c r="N84" s="48" t="e">
        <f t="shared" si="17"/>
        <v>#VALUE!</v>
      </c>
      <c r="O84" s="2" t="e">
        <f t="shared" si="18"/>
        <v>#VALUE!</v>
      </c>
      <c r="P84" s="34"/>
      <c r="Q84" s="45" t="e">
        <f t="shared" si="19"/>
        <v>#N/A</v>
      </c>
      <c r="R84" s="34"/>
      <c r="S84" s="34"/>
      <c r="T84" s="34"/>
      <c r="U84" s="34"/>
      <c r="V84" s="34"/>
      <c r="W84" s="34"/>
      <c r="X84" s="34"/>
      <c r="Y84" s="34"/>
    </row>
    <row r="85" spans="1:25" ht="15.75" thickBot="1" x14ac:dyDescent="0.3">
      <c r="A85" s="47" t="e">
        <f>RANK('Auswertung AIST'!L89,'Auswertung AIST'!$L89:$Q89,0)</f>
        <v>#VALUE!</v>
      </c>
      <c r="B85" s="48" t="e">
        <f>RANK('Auswertung AIST'!M89,'Auswertung AIST'!$L89:$Q89,0)</f>
        <v>#VALUE!</v>
      </c>
      <c r="C85" s="48" t="e">
        <f>RANK('Auswertung AIST'!N89,'Auswertung AIST'!$L89:$Q89,0)</f>
        <v>#VALUE!</v>
      </c>
      <c r="D85" s="48" t="e">
        <f>RANK('Auswertung AIST'!O89,'Auswertung AIST'!$L89:$Q89,0)</f>
        <v>#VALUE!</v>
      </c>
      <c r="E85" s="48" t="e">
        <f>RANK('Auswertung AIST'!P89,'Auswertung AIST'!$L89:$Q89,0)</f>
        <v>#VALUE!</v>
      </c>
      <c r="F85" s="48" t="e">
        <f>RANK('Auswertung AIST'!Q89,'Auswertung AIST'!$L89:$Q89,0)</f>
        <v>#VALUE!</v>
      </c>
      <c r="G85" s="86" t="e">
        <f t="shared" si="10"/>
        <v>#N/A</v>
      </c>
      <c r="H85" s="87" t="e">
        <f t="shared" si="11"/>
        <v>#N/A</v>
      </c>
      <c r="I85" s="88" t="e">
        <f t="shared" si="12"/>
        <v>#N/A</v>
      </c>
      <c r="J85" s="48" t="e">
        <f t="shared" si="13"/>
        <v>#VALUE!</v>
      </c>
      <c r="K85" s="48" t="e">
        <f t="shared" si="14"/>
        <v>#VALUE!</v>
      </c>
      <c r="L85" s="48" t="e">
        <f t="shared" si="15"/>
        <v>#VALUE!</v>
      </c>
      <c r="M85" s="48" t="e">
        <f t="shared" si="16"/>
        <v>#VALUE!</v>
      </c>
      <c r="N85" s="48" t="e">
        <f t="shared" si="17"/>
        <v>#VALUE!</v>
      </c>
      <c r="O85" s="2" t="e">
        <f t="shared" si="18"/>
        <v>#VALUE!</v>
      </c>
      <c r="P85" s="34"/>
      <c r="Q85" s="45" t="e">
        <f t="shared" si="19"/>
        <v>#N/A</v>
      </c>
      <c r="R85" s="34"/>
      <c r="S85" s="34"/>
      <c r="T85" s="34"/>
      <c r="U85" s="34"/>
      <c r="V85" s="34"/>
      <c r="W85" s="34"/>
      <c r="X85" s="34"/>
      <c r="Y85" s="34"/>
    </row>
    <row r="86" spans="1:25" ht="15.75" thickBot="1" x14ac:dyDescent="0.3">
      <c r="A86" s="47" t="e">
        <f>RANK('Auswertung AIST'!L90,'Auswertung AIST'!$L90:$Q90,0)</f>
        <v>#VALUE!</v>
      </c>
      <c r="B86" s="48" t="e">
        <f>RANK('Auswertung AIST'!M90,'Auswertung AIST'!$L90:$Q90,0)</f>
        <v>#VALUE!</v>
      </c>
      <c r="C86" s="48" t="e">
        <f>RANK('Auswertung AIST'!N90,'Auswertung AIST'!$L90:$Q90,0)</f>
        <v>#VALUE!</v>
      </c>
      <c r="D86" s="48" t="e">
        <f>RANK('Auswertung AIST'!O90,'Auswertung AIST'!$L90:$Q90,0)</f>
        <v>#VALUE!</v>
      </c>
      <c r="E86" s="48" t="e">
        <f>RANK('Auswertung AIST'!P90,'Auswertung AIST'!$L90:$Q90,0)</f>
        <v>#VALUE!</v>
      </c>
      <c r="F86" s="48" t="e">
        <f>RANK('Auswertung AIST'!Q90,'Auswertung AIST'!$L90:$Q90,0)</f>
        <v>#VALUE!</v>
      </c>
      <c r="G86" s="86" t="e">
        <f t="shared" si="10"/>
        <v>#N/A</v>
      </c>
      <c r="H86" s="87" t="e">
        <f t="shared" si="11"/>
        <v>#N/A</v>
      </c>
      <c r="I86" s="88" t="e">
        <f t="shared" si="12"/>
        <v>#N/A</v>
      </c>
      <c r="J86" s="48" t="e">
        <f t="shared" si="13"/>
        <v>#VALUE!</v>
      </c>
      <c r="K86" s="48" t="e">
        <f t="shared" si="14"/>
        <v>#VALUE!</v>
      </c>
      <c r="L86" s="48" t="e">
        <f t="shared" si="15"/>
        <v>#VALUE!</v>
      </c>
      <c r="M86" s="48" t="e">
        <f t="shared" si="16"/>
        <v>#VALUE!</v>
      </c>
      <c r="N86" s="48" t="e">
        <f t="shared" si="17"/>
        <v>#VALUE!</v>
      </c>
      <c r="O86" s="2" t="e">
        <f t="shared" si="18"/>
        <v>#VALUE!</v>
      </c>
      <c r="P86" s="34"/>
      <c r="Q86" s="45" t="e">
        <f t="shared" si="19"/>
        <v>#N/A</v>
      </c>
      <c r="R86" s="34"/>
      <c r="S86" s="34"/>
      <c r="T86" s="34"/>
      <c r="U86" s="34"/>
      <c r="V86" s="34"/>
      <c r="W86" s="34"/>
      <c r="X86" s="34"/>
      <c r="Y86" s="34"/>
    </row>
    <row r="87" spans="1:25" ht="15.75" thickBot="1" x14ac:dyDescent="0.3">
      <c r="A87" s="47" t="e">
        <f>RANK('Auswertung AIST'!L91,'Auswertung AIST'!$L91:$Q91,0)</f>
        <v>#VALUE!</v>
      </c>
      <c r="B87" s="48" t="e">
        <f>RANK('Auswertung AIST'!M91,'Auswertung AIST'!$L91:$Q91,0)</f>
        <v>#VALUE!</v>
      </c>
      <c r="C87" s="48" t="e">
        <f>RANK('Auswertung AIST'!N91,'Auswertung AIST'!$L91:$Q91,0)</f>
        <v>#VALUE!</v>
      </c>
      <c r="D87" s="48" t="e">
        <f>RANK('Auswertung AIST'!O91,'Auswertung AIST'!$L91:$Q91,0)</f>
        <v>#VALUE!</v>
      </c>
      <c r="E87" s="48" t="e">
        <f>RANK('Auswertung AIST'!P91,'Auswertung AIST'!$L91:$Q91,0)</f>
        <v>#VALUE!</v>
      </c>
      <c r="F87" s="48" t="e">
        <f>RANK('Auswertung AIST'!Q91,'Auswertung AIST'!$L91:$Q91,0)</f>
        <v>#VALUE!</v>
      </c>
      <c r="G87" s="86" t="e">
        <f t="shared" si="10"/>
        <v>#N/A</v>
      </c>
      <c r="H87" s="87" t="e">
        <f t="shared" si="11"/>
        <v>#N/A</v>
      </c>
      <c r="I87" s="88" t="e">
        <f t="shared" si="12"/>
        <v>#N/A</v>
      </c>
      <c r="J87" s="48" t="e">
        <f t="shared" si="13"/>
        <v>#VALUE!</v>
      </c>
      <c r="K87" s="48" t="e">
        <f t="shared" si="14"/>
        <v>#VALUE!</v>
      </c>
      <c r="L87" s="48" t="e">
        <f t="shared" si="15"/>
        <v>#VALUE!</v>
      </c>
      <c r="M87" s="48" t="e">
        <f t="shared" si="16"/>
        <v>#VALUE!</v>
      </c>
      <c r="N87" s="48" t="e">
        <f t="shared" si="17"/>
        <v>#VALUE!</v>
      </c>
      <c r="O87" s="2" t="e">
        <f t="shared" si="18"/>
        <v>#VALUE!</v>
      </c>
      <c r="P87" s="34"/>
      <c r="Q87" s="45" t="e">
        <f t="shared" si="19"/>
        <v>#N/A</v>
      </c>
      <c r="R87" s="34"/>
      <c r="S87" s="34"/>
      <c r="T87" s="34"/>
      <c r="U87" s="34"/>
      <c r="V87" s="34"/>
      <c r="W87" s="34"/>
      <c r="X87" s="34"/>
      <c r="Y87" s="34"/>
    </row>
    <row r="88" spans="1:25" ht="15.75" thickBot="1" x14ac:dyDescent="0.3">
      <c r="A88" s="47" t="e">
        <f>RANK('Auswertung AIST'!L92,'Auswertung AIST'!$L92:$Q92,0)</f>
        <v>#VALUE!</v>
      </c>
      <c r="B88" s="48" t="e">
        <f>RANK('Auswertung AIST'!M92,'Auswertung AIST'!$L92:$Q92,0)</f>
        <v>#VALUE!</v>
      </c>
      <c r="C88" s="48" t="e">
        <f>RANK('Auswertung AIST'!N92,'Auswertung AIST'!$L92:$Q92,0)</f>
        <v>#VALUE!</v>
      </c>
      <c r="D88" s="48" t="e">
        <f>RANK('Auswertung AIST'!O92,'Auswertung AIST'!$L92:$Q92,0)</f>
        <v>#VALUE!</v>
      </c>
      <c r="E88" s="48" t="e">
        <f>RANK('Auswertung AIST'!P92,'Auswertung AIST'!$L92:$Q92,0)</f>
        <v>#VALUE!</v>
      </c>
      <c r="F88" s="48" t="e">
        <f>RANK('Auswertung AIST'!Q92,'Auswertung AIST'!$L92:$Q92,0)</f>
        <v>#VALUE!</v>
      </c>
      <c r="G88" s="86" t="e">
        <f t="shared" si="10"/>
        <v>#N/A</v>
      </c>
      <c r="H88" s="87" t="e">
        <f t="shared" si="11"/>
        <v>#N/A</v>
      </c>
      <c r="I88" s="88" t="e">
        <f t="shared" si="12"/>
        <v>#N/A</v>
      </c>
      <c r="J88" s="48" t="e">
        <f t="shared" si="13"/>
        <v>#VALUE!</v>
      </c>
      <c r="K88" s="48" t="e">
        <f t="shared" si="14"/>
        <v>#VALUE!</v>
      </c>
      <c r="L88" s="48" t="e">
        <f t="shared" si="15"/>
        <v>#VALUE!</v>
      </c>
      <c r="M88" s="48" t="e">
        <f t="shared" si="16"/>
        <v>#VALUE!</v>
      </c>
      <c r="N88" s="48" t="e">
        <f t="shared" si="17"/>
        <v>#VALUE!</v>
      </c>
      <c r="O88" s="2" t="e">
        <f t="shared" si="18"/>
        <v>#VALUE!</v>
      </c>
      <c r="P88" s="34"/>
      <c r="Q88" s="45" t="e">
        <f t="shared" si="19"/>
        <v>#N/A</v>
      </c>
      <c r="R88" s="34"/>
      <c r="S88" s="34"/>
      <c r="T88" s="34"/>
      <c r="U88" s="34"/>
      <c r="V88" s="34"/>
      <c r="W88" s="34"/>
      <c r="X88" s="34"/>
      <c r="Y88" s="34"/>
    </row>
    <row r="89" spans="1:25" ht="15.75" thickBot="1" x14ac:dyDescent="0.3">
      <c r="A89" s="47" t="e">
        <f>RANK('Auswertung AIST'!L93,'Auswertung AIST'!$L93:$Q93,0)</f>
        <v>#VALUE!</v>
      </c>
      <c r="B89" s="48" t="e">
        <f>RANK('Auswertung AIST'!M93,'Auswertung AIST'!$L93:$Q93,0)</f>
        <v>#VALUE!</v>
      </c>
      <c r="C89" s="48" t="e">
        <f>RANK('Auswertung AIST'!N93,'Auswertung AIST'!$L93:$Q93,0)</f>
        <v>#VALUE!</v>
      </c>
      <c r="D89" s="48" t="e">
        <f>RANK('Auswertung AIST'!O93,'Auswertung AIST'!$L93:$Q93,0)</f>
        <v>#VALUE!</v>
      </c>
      <c r="E89" s="48" t="e">
        <f>RANK('Auswertung AIST'!P93,'Auswertung AIST'!$L93:$Q93,0)</f>
        <v>#VALUE!</v>
      </c>
      <c r="F89" s="48" t="e">
        <f>RANK('Auswertung AIST'!Q93,'Auswertung AIST'!$L93:$Q93,0)</f>
        <v>#VALUE!</v>
      </c>
      <c r="G89" s="86" t="e">
        <f t="shared" si="10"/>
        <v>#N/A</v>
      </c>
      <c r="H89" s="87" t="e">
        <f t="shared" si="11"/>
        <v>#N/A</v>
      </c>
      <c r="I89" s="88" t="e">
        <f t="shared" si="12"/>
        <v>#N/A</v>
      </c>
      <c r="J89" s="48" t="e">
        <f t="shared" si="13"/>
        <v>#VALUE!</v>
      </c>
      <c r="K89" s="48" t="e">
        <f t="shared" si="14"/>
        <v>#VALUE!</v>
      </c>
      <c r="L89" s="48" t="e">
        <f t="shared" si="15"/>
        <v>#VALUE!</v>
      </c>
      <c r="M89" s="48" t="e">
        <f t="shared" si="16"/>
        <v>#VALUE!</v>
      </c>
      <c r="N89" s="48" t="e">
        <f t="shared" si="17"/>
        <v>#VALUE!</v>
      </c>
      <c r="O89" s="2" t="e">
        <f t="shared" si="18"/>
        <v>#VALUE!</v>
      </c>
      <c r="P89" s="34"/>
      <c r="Q89" s="45" t="e">
        <f t="shared" si="19"/>
        <v>#N/A</v>
      </c>
      <c r="R89" s="34"/>
      <c r="S89" s="34"/>
      <c r="T89" s="34"/>
      <c r="U89" s="34"/>
      <c r="V89" s="34"/>
      <c r="W89" s="34"/>
      <c r="X89" s="34"/>
      <c r="Y89" s="34"/>
    </row>
    <row r="90" spans="1:25" ht="15.75" thickBot="1" x14ac:dyDescent="0.3">
      <c r="A90" s="47" t="e">
        <f>RANK('Auswertung AIST'!L94,'Auswertung AIST'!$L94:$Q94,0)</f>
        <v>#VALUE!</v>
      </c>
      <c r="B90" s="48" t="e">
        <f>RANK('Auswertung AIST'!M94,'Auswertung AIST'!$L94:$Q94,0)</f>
        <v>#VALUE!</v>
      </c>
      <c r="C90" s="48" t="e">
        <f>RANK('Auswertung AIST'!N94,'Auswertung AIST'!$L94:$Q94,0)</f>
        <v>#VALUE!</v>
      </c>
      <c r="D90" s="48" t="e">
        <f>RANK('Auswertung AIST'!O94,'Auswertung AIST'!$L94:$Q94,0)</f>
        <v>#VALUE!</v>
      </c>
      <c r="E90" s="48" t="e">
        <f>RANK('Auswertung AIST'!P94,'Auswertung AIST'!$L94:$Q94,0)</f>
        <v>#VALUE!</v>
      </c>
      <c r="F90" s="48" t="e">
        <f>RANK('Auswertung AIST'!Q94,'Auswertung AIST'!$L94:$Q94,0)</f>
        <v>#VALUE!</v>
      </c>
      <c r="G90" s="86" t="e">
        <f t="shared" si="10"/>
        <v>#N/A</v>
      </c>
      <c r="H90" s="87" t="e">
        <f t="shared" si="11"/>
        <v>#N/A</v>
      </c>
      <c r="I90" s="88" t="e">
        <f t="shared" si="12"/>
        <v>#N/A</v>
      </c>
      <c r="J90" s="48" t="e">
        <f t="shared" si="13"/>
        <v>#VALUE!</v>
      </c>
      <c r="K90" s="48" t="e">
        <f t="shared" si="14"/>
        <v>#VALUE!</v>
      </c>
      <c r="L90" s="48" t="e">
        <f t="shared" si="15"/>
        <v>#VALUE!</v>
      </c>
      <c r="M90" s="48" t="e">
        <f t="shared" si="16"/>
        <v>#VALUE!</v>
      </c>
      <c r="N90" s="48" t="e">
        <f t="shared" si="17"/>
        <v>#VALUE!</v>
      </c>
      <c r="O90" s="2" t="e">
        <f t="shared" si="18"/>
        <v>#VALUE!</v>
      </c>
      <c r="P90" s="34"/>
      <c r="Q90" s="45" t="e">
        <f t="shared" si="19"/>
        <v>#N/A</v>
      </c>
      <c r="R90" s="34"/>
      <c r="S90" s="34"/>
      <c r="T90" s="34"/>
      <c r="U90" s="34"/>
      <c r="V90" s="34"/>
      <c r="W90" s="34"/>
      <c r="X90" s="34"/>
      <c r="Y90" s="34"/>
    </row>
    <row r="91" spans="1:25" ht="15.75" thickBot="1" x14ac:dyDescent="0.3">
      <c r="A91" s="47" t="e">
        <f>RANK('Auswertung AIST'!L95,'Auswertung AIST'!$L95:$Q95,0)</f>
        <v>#VALUE!</v>
      </c>
      <c r="B91" s="48" t="e">
        <f>RANK('Auswertung AIST'!M95,'Auswertung AIST'!$L95:$Q95,0)</f>
        <v>#VALUE!</v>
      </c>
      <c r="C91" s="48" t="e">
        <f>RANK('Auswertung AIST'!N95,'Auswertung AIST'!$L95:$Q95,0)</f>
        <v>#VALUE!</v>
      </c>
      <c r="D91" s="48" t="e">
        <f>RANK('Auswertung AIST'!O95,'Auswertung AIST'!$L95:$Q95,0)</f>
        <v>#VALUE!</v>
      </c>
      <c r="E91" s="48" t="e">
        <f>RANK('Auswertung AIST'!P95,'Auswertung AIST'!$L95:$Q95,0)</f>
        <v>#VALUE!</v>
      </c>
      <c r="F91" s="48" t="e">
        <f>RANK('Auswertung AIST'!Q95,'Auswertung AIST'!$L95:$Q95,0)</f>
        <v>#VALUE!</v>
      </c>
      <c r="G91" s="86" t="e">
        <f t="shared" si="10"/>
        <v>#N/A</v>
      </c>
      <c r="H91" s="87" t="e">
        <f t="shared" si="11"/>
        <v>#N/A</v>
      </c>
      <c r="I91" s="88" t="e">
        <f t="shared" si="12"/>
        <v>#N/A</v>
      </c>
      <c r="J91" s="48" t="e">
        <f t="shared" si="13"/>
        <v>#VALUE!</v>
      </c>
      <c r="K91" s="48" t="e">
        <f t="shared" si="14"/>
        <v>#VALUE!</v>
      </c>
      <c r="L91" s="48" t="e">
        <f t="shared" si="15"/>
        <v>#VALUE!</v>
      </c>
      <c r="M91" s="48" t="e">
        <f t="shared" si="16"/>
        <v>#VALUE!</v>
      </c>
      <c r="N91" s="48" t="e">
        <f t="shared" si="17"/>
        <v>#VALUE!</v>
      </c>
      <c r="O91" s="2" t="e">
        <f t="shared" si="18"/>
        <v>#VALUE!</v>
      </c>
      <c r="P91" s="34"/>
      <c r="Q91" s="45" t="e">
        <f t="shared" si="19"/>
        <v>#N/A</v>
      </c>
      <c r="R91" s="34"/>
      <c r="S91" s="34"/>
      <c r="T91" s="34"/>
      <c r="U91" s="34"/>
      <c r="V91" s="34"/>
      <c r="W91" s="34"/>
      <c r="X91" s="34"/>
      <c r="Y91" s="34"/>
    </row>
    <row r="92" spans="1:25" ht="15.75" thickBot="1" x14ac:dyDescent="0.3">
      <c r="A92" s="47" t="e">
        <f>RANK('Auswertung AIST'!L96,'Auswertung AIST'!$L96:$Q96,0)</f>
        <v>#VALUE!</v>
      </c>
      <c r="B92" s="48" t="e">
        <f>RANK('Auswertung AIST'!M96,'Auswertung AIST'!$L96:$Q96,0)</f>
        <v>#VALUE!</v>
      </c>
      <c r="C92" s="48" t="e">
        <f>RANK('Auswertung AIST'!N96,'Auswertung AIST'!$L96:$Q96,0)</f>
        <v>#VALUE!</v>
      </c>
      <c r="D92" s="48" t="e">
        <f>RANK('Auswertung AIST'!O96,'Auswertung AIST'!$L96:$Q96,0)</f>
        <v>#VALUE!</v>
      </c>
      <c r="E92" s="48" t="e">
        <f>RANK('Auswertung AIST'!P96,'Auswertung AIST'!$L96:$Q96,0)</f>
        <v>#VALUE!</v>
      </c>
      <c r="F92" s="48" t="e">
        <f>RANK('Auswertung AIST'!Q96,'Auswertung AIST'!$L96:$Q96,0)</f>
        <v>#VALUE!</v>
      </c>
      <c r="G92" s="86" t="e">
        <f t="shared" si="10"/>
        <v>#N/A</v>
      </c>
      <c r="H92" s="87" t="e">
        <f t="shared" si="11"/>
        <v>#N/A</v>
      </c>
      <c r="I92" s="88" t="e">
        <f t="shared" si="12"/>
        <v>#N/A</v>
      </c>
      <c r="J92" s="48" t="e">
        <f t="shared" si="13"/>
        <v>#VALUE!</v>
      </c>
      <c r="K92" s="48" t="e">
        <f t="shared" si="14"/>
        <v>#VALUE!</v>
      </c>
      <c r="L92" s="48" t="e">
        <f t="shared" si="15"/>
        <v>#VALUE!</v>
      </c>
      <c r="M92" s="48" t="e">
        <f t="shared" si="16"/>
        <v>#VALUE!</v>
      </c>
      <c r="N92" s="48" t="e">
        <f t="shared" si="17"/>
        <v>#VALUE!</v>
      </c>
      <c r="O92" s="2" t="e">
        <f t="shared" si="18"/>
        <v>#VALUE!</v>
      </c>
      <c r="P92" s="34"/>
      <c r="Q92" s="45" t="e">
        <f t="shared" si="19"/>
        <v>#N/A</v>
      </c>
      <c r="R92" s="34"/>
      <c r="S92" s="34"/>
      <c r="T92" s="34"/>
      <c r="U92" s="34"/>
      <c r="V92" s="34"/>
      <c r="W92" s="34"/>
      <c r="X92" s="34"/>
      <c r="Y92" s="34"/>
    </row>
    <row r="93" spans="1:25" ht="15.75" thickBot="1" x14ac:dyDescent="0.3">
      <c r="A93" s="47" t="e">
        <f>RANK('Auswertung AIST'!L97,'Auswertung AIST'!$L97:$Q97,0)</f>
        <v>#VALUE!</v>
      </c>
      <c r="B93" s="48" t="e">
        <f>RANK('Auswertung AIST'!M97,'Auswertung AIST'!$L97:$Q97,0)</f>
        <v>#VALUE!</v>
      </c>
      <c r="C93" s="48" t="e">
        <f>RANK('Auswertung AIST'!N97,'Auswertung AIST'!$L97:$Q97,0)</f>
        <v>#VALUE!</v>
      </c>
      <c r="D93" s="48" t="e">
        <f>RANK('Auswertung AIST'!O97,'Auswertung AIST'!$L97:$Q97,0)</f>
        <v>#VALUE!</v>
      </c>
      <c r="E93" s="48" t="e">
        <f>RANK('Auswertung AIST'!P97,'Auswertung AIST'!$L97:$Q97,0)</f>
        <v>#VALUE!</v>
      </c>
      <c r="F93" s="48" t="e">
        <f>RANK('Auswertung AIST'!Q97,'Auswertung AIST'!$L97:$Q97,0)</f>
        <v>#VALUE!</v>
      </c>
      <c r="G93" s="86" t="e">
        <f t="shared" si="10"/>
        <v>#N/A</v>
      </c>
      <c r="H93" s="87" t="e">
        <f t="shared" si="11"/>
        <v>#N/A</v>
      </c>
      <c r="I93" s="88" t="e">
        <f t="shared" si="12"/>
        <v>#N/A</v>
      </c>
      <c r="J93" s="48" t="e">
        <f t="shared" si="13"/>
        <v>#VALUE!</v>
      </c>
      <c r="K93" s="48" t="e">
        <f t="shared" si="14"/>
        <v>#VALUE!</v>
      </c>
      <c r="L93" s="48" t="e">
        <f t="shared" si="15"/>
        <v>#VALUE!</v>
      </c>
      <c r="M93" s="48" t="e">
        <f t="shared" si="16"/>
        <v>#VALUE!</v>
      </c>
      <c r="N93" s="48" t="e">
        <f t="shared" si="17"/>
        <v>#VALUE!</v>
      </c>
      <c r="O93" s="2" t="e">
        <f t="shared" si="18"/>
        <v>#VALUE!</v>
      </c>
      <c r="P93" s="34"/>
      <c r="Q93" s="45" t="e">
        <f t="shared" si="19"/>
        <v>#N/A</v>
      </c>
      <c r="R93" s="34"/>
      <c r="S93" s="34"/>
      <c r="T93" s="34"/>
      <c r="U93" s="34"/>
      <c r="V93" s="34"/>
      <c r="W93" s="34"/>
      <c r="X93" s="34"/>
      <c r="Y93" s="34"/>
    </row>
    <row r="94" spans="1:25" ht="15.75" thickBot="1" x14ac:dyDescent="0.3">
      <c r="A94" s="47" t="e">
        <f>RANK('Auswertung AIST'!L98,'Auswertung AIST'!$L98:$Q98,0)</f>
        <v>#VALUE!</v>
      </c>
      <c r="B94" s="48" t="e">
        <f>RANK('Auswertung AIST'!M98,'Auswertung AIST'!$L98:$Q98,0)</f>
        <v>#VALUE!</v>
      </c>
      <c r="C94" s="48" t="e">
        <f>RANK('Auswertung AIST'!N98,'Auswertung AIST'!$L98:$Q98,0)</f>
        <v>#VALUE!</v>
      </c>
      <c r="D94" s="48" t="e">
        <f>RANK('Auswertung AIST'!O98,'Auswertung AIST'!$L98:$Q98,0)</f>
        <v>#VALUE!</v>
      </c>
      <c r="E94" s="48" t="e">
        <f>RANK('Auswertung AIST'!P98,'Auswertung AIST'!$L98:$Q98,0)</f>
        <v>#VALUE!</v>
      </c>
      <c r="F94" s="48" t="e">
        <f>RANK('Auswertung AIST'!Q98,'Auswertung AIST'!$L98:$Q98,0)</f>
        <v>#VALUE!</v>
      </c>
      <c r="G94" s="86" t="e">
        <f t="shared" si="10"/>
        <v>#N/A</v>
      </c>
      <c r="H94" s="87" t="e">
        <f t="shared" si="11"/>
        <v>#N/A</v>
      </c>
      <c r="I94" s="88" t="e">
        <f t="shared" si="12"/>
        <v>#N/A</v>
      </c>
      <c r="J94" s="48" t="e">
        <f t="shared" si="13"/>
        <v>#VALUE!</v>
      </c>
      <c r="K94" s="48" t="e">
        <f t="shared" si="14"/>
        <v>#VALUE!</v>
      </c>
      <c r="L94" s="48" t="e">
        <f t="shared" si="15"/>
        <v>#VALUE!</v>
      </c>
      <c r="M94" s="48" t="e">
        <f t="shared" si="16"/>
        <v>#VALUE!</v>
      </c>
      <c r="N94" s="48" t="e">
        <f t="shared" si="17"/>
        <v>#VALUE!</v>
      </c>
      <c r="O94" s="2" t="e">
        <f t="shared" si="18"/>
        <v>#VALUE!</v>
      </c>
      <c r="P94" s="34"/>
      <c r="Q94" s="45" t="e">
        <f t="shared" si="19"/>
        <v>#N/A</v>
      </c>
      <c r="R94" s="34"/>
      <c r="S94" s="34"/>
      <c r="T94" s="34"/>
      <c r="U94" s="34"/>
      <c r="V94" s="34"/>
      <c r="W94" s="34"/>
      <c r="X94" s="34"/>
      <c r="Y94" s="34"/>
    </row>
    <row r="95" spans="1:25" ht="15.75" thickBot="1" x14ac:dyDescent="0.3">
      <c r="A95" s="47" t="e">
        <f>RANK('Auswertung AIST'!L99,'Auswertung AIST'!$L99:$Q99,0)</f>
        <v>#VALUE!</v>
      </c>
      <c r="B95" s="48" t="e">
        <f>RANK('Auswertung AIST'!M99,'Auswertung AIST'!$L99:$Q99,0)</f>
        <v>#VALUE!</v>
      </c>
      <c r="C95" s="48" t="e">
        <f>RANK('Auswertung AIST'!N99,'Auswertung AIST'!$L99:$Q99,0)</f>
        <v>#VALUE!</v>
      </c>
      <c r="D95" s="48" t="e">
        <f>RANK('Auswertung AIST'!O99,'Auswertung AIST'!$L99:$Q99,0)</f>
        <v>#VALUE!</v>
      </c>
      <c r="E95" s="48" t="e">
        <f>RANK('Auswertung AIST'!P99,'Auswertung AIST'!$L99:$Q99,0)</f>
        <v>#VALUE!</v>
      </c>
      <c r="F95" s="48" t="e">
        <f>RANK('Auswertung AIST'!Q99,'Auswertung AIST'!$L99:$Q99,0)</f>
        <v>#VALUE!</v>
      </c>
      <c r="G95" s="86" t="e">
        <f t="shared" si="10"/>
        <v>#N/A</v>
      </c>
      <c r="H95" s="87" t="e">
        <f t="shared" si="11"/>
        <v>#N/A</v>
      </c>
      <c r="I95" s="88" t="e">
        <f t="shared" si="12"/>
        <v>#N/A</v>
      </c>
      <c r="J95" s="48" t="e">
        <f t="shared" si="13"/>
        <v>#VALUE!</v>
      </c>
      <c r="K95" s="48" t="e">
        <f t="shared" si="14"/>
        <v>#VALUE!</v>
      </c>
      <c r="L95" s="48" t="e">
        <f t="shared" si="15"/>
        <v>#VALUE!</v>
      </c>
      <c r="M95" s="48" t="e">
        <f t="shared" si="16"/>
        <v>#VALUE!</v>
      </c>
      <c r="N95" s="48" t="e">
        <f t="shared" si="17"/>
        <v>#VALUE!</v>
      </c>
      <c r="O95" s="2" t="e">
        <f t="shared" si="18"/>
        <v>#VALUE!</v>
      </c>
      <c r="P95" s="34"/>
      <c r="Q95" s="45" t="e">
        <f t="shared" si="19"/>
        <v>#N/A</v>
      </c>
      <c r="R95" s="34"/>
      <c r="S95" s="34"/>
      <c r="T95" s="34"/>
      <c r="U95" s="34"/>
      <c r="V95" s="34"/>
      <c r="W95" s="34"/>
      <c r="X95" s="34"/>
      <c r="Y95" s="34"/>
    </row>
    <row r="96" spans="1:25" ht="15.75" thickBot="1" x14ac:dyDescent="0.3">
      <c r="A96" s="47" t="e">
        <f>RANK('Auswertung AIST'!L100,'Auswertung AIST'!$L100:$Q100,0)</f>
        <v>#VALUE!</v>
      </c>
      <c r="B96" s="48" t="e">
        <f>RANK('Auswertung AIST'!M100,'Auswertung AIST'!$L100:$Q100,0)</f>
        <v>#VALUE!</v>
      </c>
      <c r="C96" s="48" t="e">
        <f>RANK('Auswertung AIST'!N100,'Auswertung AIST'!$L100:$Q100,0)</f>
        <v>#VALUE!</v>
      </c>
      <c r="D96" s="48" t="e">
        <f>RANK('Auswertung AIST'!O100,'Auswertung AIST'!$L100:$Q100,0)</f>
        <v>#VALUE!</v>
      </c>
      <c r="E96" s="48" t="e">
        <f>RANK('Auswertung AIST'!P100,'Auswertung AIST'!$L100:$Q100,0)</f>
        <v>#VALUE!</v>
      </c>
      <c r="F96" s="48" t="e">
        <f>RANK('Auswertung AIST'!Q100,'Auswertung AIST'!$L100:$Q100,0)</f>
        <v>#VALUE!</v>
      </c>
      <c r="G96" s="86" t="e">
        <f t="shared" si="10"/>
        <v>#N/A</v>
      </c>
      <c r="H96" s="87" t="e">
        <f t="shared" si="11"/>
        <v>#N/A</v>
      </c>
      <c r="I96" s="88" t="e">
        <f t="shared" si="12"/>
        <v>#N/A</v>
      </c>
      <c r="J96" s="48" t="e">
        <f t="shared" si="13"/>
        <v>#VALUE!</v>
      </c>
      <c r="K96" s="48" t="e">
        <f t="shared" si="14"/>
        <v>#VALUE!</v>
      </c>
      <c r="L96" s="48" t="e">
        <f t="shared" si="15"/>
        <v>#VALUE!</v>
      </c>
      <c r="M96" s="48" t="e">
        <f t="shared" si="16"/>
        <v>#VALUE!</v>
      </c>
      <c r="N96" s="48" t="e">
        <f t="shared" si="17"/>
        <v>#VALUE!</v>
      </c>
      <c r="O96" s="2" t="e">
        <f t="shared" si="18"/>
        <v>#VALUE!</v>
      </c>
      <c r="P96" s="34"/>
      <c r="Q96" s="45" t="e">
        <f t="shared" si="19"/>
        <v>#N/A</v>
      </c>
      <c r="R96" s="34"/>
      <c r="S96" s="34"/>
      <c r="T96" s="34"/>
      <c r="U96" s="34"/>
      <c r="V96" s="34"/>
      <c r="W96" s="34"/>
      <c r="X96" s="34"/>
      <c r="Y96" s="34"/>
    </row>
    <row r="97" spans="1:25" ht="15.75" thickBot="1" x14ac:dyDescent="0.3">
      <c r="A97" s="47" t="e">
        <f>RANK('Auswertung AIST'!L101,'Auswertung AIST'!$L101:$Q101,0)</f>
        <v>#VALUE!</v>
      </c>
      <c r="B97" s="48" t="e">
        <f>RANK('Auswertung AIST'!M101,'Auswertung AIST'!$L101:$Q101,0)</f>
        <v>#VALUE!</v>
      </c>
      <c r="C97" s="48" t="e">
        <f>RANK('Auswertung AIST'!N101,'Auswertung AIST'!$L101:$Q101,0)</f>
        <v>#VALUE!</v>
      </c>
      <c r="D97" s="48" t="e">
        <f>RANK('Auswertung AIST'!O101,'Auswertung AIST'!$L101:$Q101,0)</f>
        <v>#VALUE!</v>
      </c>
      <c r="E97" s="48" t="e">
        <f>RANK('Auswertung AIST'!P101,'Auswertung AIST'!$L101:$Q101,0)</f>
        <v>#VALUE!</v>
      </c>
      <c r="F97" s="48" t="e">
        <f>RANK('Auswertung AIST'!Q101,'Auswertung AIST'!$L101:$Q101,0)</f>
        <v>#VALUE!</v>
      </c>
      <c r="G97" s="86" t="e">
        <f t="shared" si="10"/>
        <v>#N/A</v>
      </c>
      <c r="H97" s="87" t="e">
        <f t="shared" si="11"/>
        <v>#N/A</v>
      </c>
      <c r="I97" s="88" t="e">
        <f t="shared" si="12"/>
        <v>#N/A</v>
      </c>
      <c r="J97" s="48" t="e">
        <f t="shared" si="13"/>
        <v>#VALUE!</v>
      </c>
      <c r="K97" s="48" t="e">
        <f t="shared" si="14"/>
        <v>#VALUE!</v>
      </c>
      <c r="L97" s="48" t="e">
        <f t="shared" si="15"/>
        <v>#VALUE!</v>
      </c>
      <c r="M97" s="48" t="e">
        <f t="shared" si="16"/>
        <v>#VALUE!</v>
      </c>
      <c r="N97" s="48" t="e">
        <f t="shared" si="17"/>
        <v>#VALUE!</v>
      </c>
      <c r="O97" s="2" t="e">
        <f t="shared" si="18"/>
        <v>#VALUE!</v>
      </c>
      <c r="P97" s="34"/>
      <c r="Q97" s="45" t="e">
        <f t="shared" si="19"/>
        <v>#N/A</v>
      </c>
      <c r="R97" s="34"/>
      <c r="S97" s="34"/>
      <c r="T97" s="34"/>
      <c r="U97" s="34"/>
      <c r="V97" s="34"/>
      <c r="W97" s="34"/>
      <c r="X97" s="34"/>
      <c r="Y97" s="34"/>
    </row>
    <row r="98" spans="1:25" ht="15.75" thickBot="1" x14ac:dyDescent="0.3">
      <c r="A98" s="47" t="e">
        <f>RANK('Auswertung AIST'!L102,'Auswertung AIST'!$L102:$Q102,0)</f>
        <v>#VALUE!</v>
      </c>
      <c r="B98" s="48" t="e">
        <f>RANK('Auswertung AIST'!M102,'Auswertung AIST'!$L102:$Q102,0)</f>
        <v>#VALUE!</v>
      </c>
      <c r="C98" s="48" t="e">
        <f>RANK('Auswertung AIST'!N102,'Auswertung AIST'!$L102:$Q102,0)</f>
        <v>#VALUE!</v>
      </c>
      <c r="D98" s="48" t="e">
        <f>RANK('Auswertung AIST'!O102,'Auswertung AIST'!$L102:$Q102,0)</f>
        <v>#VALUE!</v>
      </c>
      <c r="E98" s="48" t="e">
        <f>RANK('Auswertung AIST'!P102,'Auswertung AIST'!$L102:$Q102,0)</f>
        <v>#VALUE!</v>
      </c>
      <c r="F98" s="48" t="e">
        <f>RANK('Auswertung AIST'!Q102,'Auswertung AIST'!$L102:$Q102,0)</f>
        <v>#VALUE!</v>
      </c>
      <c r="G98" s="86" t="e">
        <f t="shared" si="10"/>
        <v>#N/A</v>
      </c>
      <c r="H98" s="87" t="e">
        <f t="shared" si="11"/>
        <v>#N/A</v>
      </c>
      <c r="I98" s="88" t="e">
        <f t="shared" si="12"/>
        <v>#N/A</v>
      </c>
      <c r="J98" s="48" t="e">
        <f t="shared" si="13"/>
        <v>#VALUE!</v>
      </c>
      <c r="K98" s="48" t="e">
        <f t="shared" si="14"/>
        <v>#VALUE!</v>
      </c>
      <c r="L98" s="48" t="e">
        <f t="shared" si="15"/>
        <v>#VALUE!</v>
      </c>
      <c r="M98" s="48" t="e">
        <f t="shared" si="16"/>
        <v>#VALUE!</v>
      </c>
      <c r="N98" s="48" t="e">
        <f t="shared" si="17"/>
        <v>#VALUE!</v>
      </c>
      <c r="O98" s="2" t="e">
        <f t="shared" si="18"/>
        <v>#VALUE!</v>
      </c>
      <c r="P98" s="34"/>
      <c r="Q98" s="45" t="e">
        <f t="shared" si="19"/>
        <v>#N/A</v>
      </c>
      <c r="R98" s="34"/>
      <c r="S98" s="34"/>
      <c r="T98" s="34"/>
      <c r="U98" s="34"/>
      <c r="V98" s="34"/>
      <c r="W98" s="34"/>
      <c r="X98" s="34"/>
      <c r="Y98" s="34"/>
    </row>
    <row r="99" spans="1:25" ht="15.75" thickBot="1" x14ac:dyDescent="0.3">
      <c r="A99" s="47" t="e">
        <f>RANK('Auswertung AIST'!L103,'Auswertung AIST'!$L103:$Q103,0)</f>
        <v>#VALUE!</v>
      </c>
      <c r="B99" s="48" t="e">
        <f>RANK('Auswertung AIST'!M103,'Auswertung AIST'!$L103:$Q103,0)</f>
        <v>#VALUE!</v>
      </c>
      <c r="C99" s="48" t="e">
        <f>RANK('Auswertung AIST'!N103,'Auswertung AIST'!$L103:$Q103,0)</f>
        <v>#VALUE!</v>
      </c>
      <c r="D99" s="48" t="e">
        <f>RANK('Auswertung AIST'!O103,'Auswertung AIST'!$L103:$Q103,0)</f>
        <v>#VALUE!</v>
      </c>
      <c r="E99" s="48" t="e">
        <f>RANK('Auswertung AIST'!P103,'Auswertung AIST'!$L103:$Q103,0)</f>
        <v>#VALUE!</v>
      </c>
      <c r="F99" s="48" t="e">
        <f>RANK('Auswertung AIST'!Q103,'Auswertung AIST'!$L103:$Q103,0)</f>
        <v>#VALUE!</v>
      </c>
      <c r="G99" s="86" t="e">
        <f t="shared" si="10"/>
        <v>#N/A</v>
      </c>
      <c r="H99" s="87" t="e">
        <f t="shared" si="11"/>
        <v>#N/A</v>
      </c>
      <c r="I99" s="88" t="e">
        <f t="shared" si="12"/>
        <v>#N/A</v>
      </c>
      <c r="J99" s="48" t="e">
        <f t="shared" si="13"/>
        <v>#VALUE!</v>
      </c>
      <c r="K99" s="48" t="e">
        <f t="shared" si="14"/>
        <v>#VALUE!</v>
      </c>
      <c r="L99" s="48" t="e">
        <f t="shared" si="15"/>
        <v>#VALUE!</v>
      </c>
      <c r="M99" s="48" t="e">
        <f t="shared" si="16"/>
        <v>#VALUE!</v>
      </c>
      <c r="N99" s="48" t="e">
        <f t="shared" si="17"/>
        <v>#VALUE!</v>
      </c>
      <c r="O99" s="2" t="e">
        <f t="shared" si="18"/>
        <v>#VALUE!</v>
      </c>
      <c r="P99" s="34"/>
      <c r="Q99" s="45" t="e">
        <f t="shared" si="19"/>
        <v>#N/A</v>
      </c>
      <c r="R99" s="34"/>
      <c r="S99" s="34"/>
      <c r="T99" s="34"/>
      <c r="U99" s="34"/>
      <c r="V99" s="34"/>
      <c r="W99" s="34"/>
      <c r="X99" s="34"/>
      <c r="Y99" s="34"/>
    </row>
    <row r="100" spans="1:25" ht="15.75" thickBot="1" x14ac:dyDescent="0.3">
      <c r="A100" s="47" t="e">
        <f>RANK('Auswertung AIST'!L104,'Auswertung AIST'!$L104:$Q104,0)</f>
        <v>#VALUE!</v>
      </c>
      <c r="B100" s="48" t="e">
        <f>RANK('Auswertung AIST'!M104,'Auswertung AIST'!$L104:$Q104,0)</f>
        <v>#VALUE!</v>
      </c>
      <c r="C100" s="48" t="e">
        <f>RANK('Auswertung AIST'!N104,'Auswertung AIST'!$L104:$Q104,0)</f>
        <v>#VALUE!</v>
      </c>
      <c r="D100" s="48" t="e">
        <f>RANK('Auswertung AIST'!O104,'Auswertung AIST'!$L104:$Q104,0)</f>
        <v>#VALUE!</v>
      </c>
      <c r="E100" s="48" t="e">
        <f>RANK('Auswertung AIST'!P104,'Auswertung AIST'!$L104:$Q104,0)</f>
        <v>#VALUE!</v>
      </c>
      <c r="F100" s="48" t="e">
        <f>RANK('Auswertung AIST'!Q104,'Auswertung AIST'!$L104:$Q104,0)</f>
        <v>#VALUE!</v>
      </c>
      <c r="G100" s="86" t="e">
        <f t="shared" si="10"/>
        <v>#N/A</v>
      </c>
      <c r="H100" s="87" t="e">
        <f t="shared" si="11"/>
        <v>#N/A</v>
      </c>
      <c r="I100" s="88" t="e">
        <f t="shared" si="12"/>
        <v>#N/A</v>
      </c>
      <c r="J100" s="48" t="e">
        <f t="shared" si="13"/>
        <v>#VALUE!</v>
      </c>
      <c r="K100" s="48" t="e">
        <f t="shared" si="14"/>
        <v>#VALUE!</v>
      </c>
      <c r="L100" s="48" t="e">
        <f t="shared" si="15"/>
        <v>#VALUE!</v>
      </c>
      <c r="M100" s="48" t="e">
        <f t="shared" si="16"/>
        <v>#VALUE!</v>
      </c>
      <c r="N100" s="48" t="e">
        <f t="shared" si="17"/>
        <v>#VALUE!</v>
      </c>
      <c r="O100" s="2" t="e">
        <f t="shared" si="18"/>
        <v>#VALUE!</v>
      </c>
      <c r="P100" s="34"/>
      <c r="Q100" s="45" t="e">
        <f t="shared" si="19"/>
        <v>#N/A</v>
      </c>
      <c r="R100" s="34"/>
      <c r="S100" s="34"/>
      <c r="T100" s="34"/>
      <c r="U100" s="34"/>
      <c r="V100" s="34"/>
      <c r="W100" s="34"/>
      <c r="X100" s="34"/>
      <c r="Y100" s="34"/>
    </row>
    <row r="101" spans="1:25" ht="15.75" thickBot="1" x14ac:dyDescent="0.3">
      <c r="A101" s="47" t="e">
        <f>RANK('Auswertung AIST'!L105,'Auswertung AIST'!$L105:$Q105,0)</f>
        <v>#VALUE!</v>
      </c>
      <c r="B101" s="48" t="e">
        <f>RANK('Auswertung AIST'!M105,'Auswertung AIST'!$L105:$Q105,0)</f>
        <v>#VALUE!</v>
      </c>
      <c r="C101" s="48" t="e">
        <f>RANK('Auswertung AIST'!N105,'Auswertung AIST'!$L105:$Q105,0)</f>
        <v>#VALUE!</v>
      </c>
      <c r="D101" s="48" t="e">
        <f>RANK('Auswertung AIST'!O105,'Auswertung AIST'!$L105:$Q105,0)</f>
        <v>#VALUE!</v>
      </c>
      <c r="E101" s="48" t="e">
        <f>RANK('Auswertung AIST'!P105,'Auswertung AIST'!$L105:$Q105,0)</f>
        <v>#VALUE!</v>
      </c>
      <c r="F101" s="48" t="e">
        <f>RANK('Auswertung AIST'!Q105,'Auswertung AIST'!$L105:$Q105,0)</f>
        <v>#VALUE!</v>
      </c>
      <c r="G101" s="86" t="e">
        <f t="shared" si="10"/>
        <v>#N/A</v>
      </c>
      <c r="H101" s="87" t="e">
        <f t="shared" si="11"/>
        <v>#N/A</v>
      </c>
      <c r="I101" s="88" t="e">
        <f t="shared" si="12"/>
        <v>#N/A</v>
      </c>
      <c r="J101" s="48" t="e">
        <f t="shared" si="13"/>
        <v>#VALUE!</v>
      </c>
      <c r="K101" s="48" t="e">
        <f t="shared" si="14"/>
        <v>#VALUE!</v>
      </c>
      <c r="L101" s="48" t="e">
        <f t="shared" si="15"/>
        <v>#VALUE!</v>
      </c>
      <c r="M101" s="48" t="e">
        <f t="shared" si="16"/>
        <v>#VALUE!</v>
      </c>
      <c r="N101" s="48" t="e">
        <f t="shared" si="17"/>
        <v>#VALUE!</v>
      </c>
      <c r="O101" s="2" t="e">
        <f t="shared" si="18"/>
        <v>#VALUE!</v>
      </c>
      <c r="P101" s="34"/>
      <c r="Q101" s="45" t="e">
        <f t="shared" si="19"/>
        <v>#N/A</v>
      </c>
      <c r="R101" s="34"/>
      <c r="S101" s="34"/>
      <c r="T101" s="34"/>
      <c r="U101" s="34"/>
      <c r="V101" s="34"/>
      <c r="W101" s="34"/>
      <c r="X101" s="34"/>
      <c r="Y101" s="34"/>
    </row>
    <row r="102" spans="1:25" ht="15.75" thickBot="1" x14ac:dyDescent="0.3">
      <c r="A102" s="47" t="e">
        <f>RANK('Auswertung AIST'!L106,'Auswertung AIST'!$L106:$Q106,0)</f>
        <v>#VALUE!</v>
      </c>
      <c r="B102" s="48" t="e">
        <f>RANK('Auswertung AIST'!M106,'Auswertung AIST'!$L106:$Q106,0)</f>
        <v>#VALUE!</v>
      </c>
      <c r="C102" s="48" t="e">
        <f>RANK('Auswertung AIST'!N106,'Auswertung AIST'!$L106:$Q106,0)</f>
        <v>#VALUE!</v>
      </c>
      <c r="D102" s="48" t="e">
        <f>RANK('Auswertung AIST'!O106,'Auswertung AIST'!$L106:$Q106,0)</f>
        <v>#VALUE!</v>
      </c>
      <c r="E102" s="48" t="e">
        <f>RANK('Auswertung AIST'!P106,'Auswertung AIST'!$L106:$Q106,0)</f>
        <v>#VALUE!</v>
      </c>
      <c r="F102" s="48" t="e">
        <f>RANK('Auswertung AIST'!Q106,'Auswertung AIST'!$L106:$Q106,0)</f>
        <v>#VALUE!</v>
      </c>
      <c r="G102" s="86" t="e">
        <f t="shared" si="10"/>
        <v>#N/A</v>
      </c>
      <c r="H102" s="87" t="e">
        <f t="shared" si="11"/>
        <v>#N/A</v>
      </c>
      <c r="I102" s="88" t="e">
        <f t="shared" si="12"/>
        <v>#N/A</v>
      </c>
      <c r="J102" s="48" t="e">
        <f t="shared" si="13"/>
        <v>#VALUE!</v>
      </c>
      <c r="K102" s="48" t="e">
        <f t="shared" si="14"/>
        <v>#VALUE!</v>
      </c>
      <c r="L102" s="48" t="e">
        <f t="shared" si="15"/>
        <v>#VALUE!</v>
      </c>
      <c r="M102" s="48" t="e">
        <f t="shared" si="16"/>
        <v>#VALUE!</v>
      </c>
      <c r="N102" s="48" t="e">
        <f t="shared" si="17"/>
        <v>#VALUE!</v>
      </c>
      <c r="O102" s="2" t="e">
        <f t="shared" si="18"/>
        <v>#VALUE!</v>
      </c>
      <c r="P102" s="34"/>
      <c r="Q102" s="45" t="e">
        <f t="shared" si="19"/>
        <v>#N/A</v>
      </c>
      <c r="R102" s="34"/>
      <c r="S102" s="34"/>
      <c r="T102" s="34"/>
      <c r="U102" s="34"/>
      <c r="V102" s="34"/>
      <c r="W102" s="34"/>
      <c r="X102" s="34"/>
      <c r="Y102" s="34"/>
    </row>
    <row r="103" spans="1:25" ht="15.75" thickBot="1" x14ac:dyDescent="0.3">
      <c r="A103" s="47" t="e">
        <f>RANK('Auswertung AIST'!L107,'Auswertung AIST'!$L107:$Q107,0)</f>
        <v>#VALUE!</v>
      </c>
      <c r="B103" s="48" t="e">
        <f>RANK('Auswertung AIST'!M107,'Auswertung AIST'!$L107:$Q107,0)</f>
        <v>#VALUE!</v>
      </c>
      <c r="C103" s="48" t="e">
        <f>RANK('Auswertung AIST'!N107,'Auswertung AIST'!$L107:$Q107,0)</f>
        <v>#VALUE!</v>
      </c>
      <c r="D103" s="48" t="e">
        <f>RANK('Auswertung AIST'!O107,'Auswertung AIST'!$L107:$Q107,0)</f>
        <v>#VALUE!</v>
      </c>
      <c r="E103" s="48" t="e">
        <f>RANK('Auswertung AIST'!P107,'Auswertung AIST'!$L107:$Q107,0)</f>
        <v>#VALUE!</v>
      </c>
      <c r="F103" s="48" t="e">
        <f>RANK('Auswertung AIST'!Q107,'Auswertung AIST'!$L107:$Q107,0)</f>
        <v>#VALUE!</v>
      </c>
      <c r="G103" s="86" t="e">
        <f t="shared" si="10"/>
        <v>#N/A</v>
      </c>
      <c r="H103" s="87" t="e">
        <f t="shared" si="11"/>
        <v>#N/A</v>
      </c>
      <c r="I103" s="88" t="e">
        <f t="shared" si="12"/>
        <v>#N/A</v>
      </c>
      <c r="J103" s="48" t="e">
        <f t="shared" si="13"/>
        <v>#VALUE!</v>
      </c>
      <c r="K103" s="48" t="e">
        <f t="shared" si="14"/>
        <v>#VALUE!</v>
      </c>
      <c r="L103" s="48" t="e">
        <f t="shared" si="15"/>
        <v>#VALUE!</v>
      </c>
      <c r="M103" s="48" t="e">
        <f t="shared" si="16"/>
        <v>#VALUE!</v>
      </c>
      <c r="N103" s="48" t="e">
        <f t="shared" si="17"/>
        <v>#VALUE!</v>
      </c>
      <c r="O103" s="2" t="e">
        <f t="shared" si="18"/>
        <v>#VALUE!</v>
      </c>
      <c r="P103" s="34"/>
      <c r="Q103" s="45" t="e">
        <f t="shared" si="19"/>
        <v>#N/A</v>
      </c>
      <c r="R103" s="34"/>
      <c r="S103" s="34"/>
      <c r="T103" s="34"/>
      <c r="U103" s="34"/>
      <c r="V103" s="34"/>
      <c r="W103" s="34"/>
      <c r="X103" s="34"/>
      <c r="Y103" s="34"/>
    </row>
    <row r="104" spans="1:25" ht="15.75" thickBot="1" x14ac:dyDescent="0.3">
      <c r="A104" s="47" t="e">
        <f>RANK('Auswertung AIST'!L108,'Auswertung AIST'!$L108:$Q108,0)</f>
        <v>#VALUE!</v>
      </c>
      <c r="B104" s="48" t="e">
        <f>RANK('Auswertung AIST'!M108,'Auswertung AIST'!$L108:$Q108,0)</f>
        <v>#VALUE!</v>
      </c>
      <c r="C104" s="48" t="e">
        <f>RANK('Auswertung AIST'!N108,'Auswertung AIST'!$L108:$Q108,0)</f>
        <v>#VALUE!</v>
      </c>
      <c r="D104" s="48" t="e">
        <f>RANK('Auswertung AIST'!O108,'Auswertung AIST'!$L108:$Q108,0)</f>
        <v>#VALUE!</v>
      </c>
      <c r="E104" s="48" t="e">
        <f>RANK('Auswertung AIST'!P108,'Auswertung AIST'!$L108:$Q108,0)</f>
        <v>#VALUE!</v>
      </c>
      <c r="F104" s="48" t="e">
        <f>RANK('Auswertung AIST'!Q108,'Auswertung AIST'!$L108:$Q108,0)</f>
        <v>#VALUE!</v>
      </c>
      <c r="G104" s="86" t="e">
        <f t="shared" si="10"/>
        <v>#N/A</v>
      </c>
      <c r="H104" s="87" t="e">
        <f t="shared" si="11"/>
        <v>#N/A</v>
      </c>
      <c r="I104" s="88" t="e">
        <f t="shared" si="12"/>
        <v>#N/A</v>
      </c>
      <c r="J104" s="48" t="e">
        <f t="shared" si="13"/>
        <v>#VALUE!</v>
      </c>
      <c r="K104" s="48" t="e">
        <f t="shared" si="14"/>
        <v>#VALUE!</v>
      </c>
      <c r="L104" s="48" t="e">
        <f t="shared" si="15"/>
        <v>#VALUE!</v>
      </c>
      <c r="M104" s="48" t="e">
        <f t="shared" si="16"/>
        <v>#VALUE!</v>
      </c>
      <c r="N104" s="48" t="e">
        <f t="shared" si="17"/>
        <v>#VALUE!</v>
      </c>
      <c r="O104" s="2" t="e">
        <f t="shared" si="18"/>
        <v>#VALUE!</v>
      </c>
      <c r="P104" s="34"/>
      <c r="Q104" s="45" t="e">
        <f t="shared" si="19"/>
        <v>#N/A</v>
      </c>
      <c r="R104" s="34"/>
      <c r="S104" s="34"/>
      <c r="T104" s="34"/>
      <c r="U104" s="34"/>
      <c r="V104" s="34"/>
      <c r="W104" s="34"/>
      <c r="X104" s="34"/>
      <c r="Y104" s="34"/>
    </row>
    <row r="105" spans="1:25" ht="15.75" thickBot="1" x14ac:dyDescent="0.3">
      <c r="A105" s="47" t="e">
        <f>RANK('Auswertung AIST'!L109,'Auswertung AIST'!$L109:$Q109,0)</f>
        <v>#VALUE!</v>
      </c>
      <c r="B105" s="48" t="e">
        <f>RANK('Auswertung AIST'!M109,'Auswertung AIST'!$L109:$Q109,0)</f>
        <v>#VALUE!</v>
      </c>
      <c r="C105" s="48" t="e">
        <f>RANK('Auswertung AIST'!N109,'Auswertung AIST'!$L109:$Q109,0)</f>
        <v>#VALUE!</v>
      </c>
      <c r="D105" s="48" t="e">
        <f>RANK('Auswertung AIST'!O109,'Auswertung AIST'!$L109:$Q109,0)</f>
        <v>#VALUE!</v>
      </c>
      <c r="E105" s="48" t="e">
        <f>RANK('Auswertung AIST'!P109,'Auswertung AIST'!$L109:$Q109,0)</f>
        <v>#VALUE!</v>
      </c>
      <c r="F105" s="48" t="e">
        <f>RANK('Auswertung AIST'!Q109,'Auswertung AIST'!$L109:$Q109,0)</f>
        <v>#VALUE!</v>
      </c>
      <c r="G105" s="86" t="e">
        <f t="shared" si="10"/>
        <v>#N/A</v>
      </c>
      <c r="H105" s="87" t="e">
        <f t="shared" si="11"/>
        <v>#N/A</v>
      </c>
      <c r="I105" s="88" t="e">
        <f t="shared" si="12"/>
        <v>#N/A</v>
      </c>
      <c r="J105" s="48" t="e">
        <f t="shared" si="13"/>
        <v>#VALUE!</v>
      </c>
      <c r="K105" s="48" t="e">
        <f t="shared" si="14"/>
        <v>#VALUE!</v>
      </c>
      <c r="L105" s="48" t="e">
        <f t="shared" si="15"/>
        <v>#VALUE!</v>
      </c>
      <c r="M105" s="48" t="e">
        <f t="shared" si="16"/>
        <v>#VALUE!</v>
      </c>
      <c r="N105" s="48" t="e">
        <f t="shared" si="17"/>
        <v>#VALUE!</v>
      </c>
      <c r="O105" s="2" t="e">
        <f t="shared" si="18"/>
        <v>#VALUE!</v>
      </c>
      <c r="P105" s="34"/>
      <c r="Q105" s="45" t="e">
        <f t="shared" si="19"/>
        <v>#N/A</v>
      </c>
      <c r="R105" s="34"/>
      <c r="S105" s="34"/>
      <c r="T105" s="34"/>
      <c r="U105" s="34"/>
      <c r="V105" s="34"/>
      <c r="W105" s="34"/>
      <c r="X105" s="34"/>
      <c r="Y105" s="34"/>
    </row>
    <row r="106" spans="1:25" ht="15.75" thickBot="1" x14ac:dyDescent="0.3">
      <c r="A106" s="47" t="e">
        <f>RANK('Auswertung AIST'!L110,'Auswertung AIST'!$L110:$Q110,0)</f>
        <v>#VALUE!</v>
      </c>
      <c r="B106" s="48" t="e">
        <f>RANK('Auswertung AIST'!M110,'Auswertung AIST'!$L110:$Q110,0)</f>
        <v>#VALUE!</v>
      </c>
      <c r="C106" s="48" t="e">
        <f>RANK('Auswertung AIST'!N110,'Auswertung AIST'!$L110:$Q110,0)</f>
        <v>#VALUE!</v>
      </c>
      <c r="D106" s="48" t="e">
        <f>RANK('Auswertung AIST'!O110,'Auswertung AIST'!$L110:$Q110,0)</f>
        <v>#VALUE!</v>
      </c>
      <c r="E106" s="48" t="e">
        <f>RANK('Auswertung AIST'!P110,'Auswertung AIST'!$L110:$Q110,0)</f>
        <v>#VALUE!</v>
      </c>
      <c r="F106" s="48" t="e">
        <f>RANK('Auswertung AIST'!Q110,'Auswertung AIST'!$L110:$Q110,0)</f>
        <v>#VALUE!</v>
      </c>
      <c r="G106" s="86" t="e">
        <f t="shared" si="10"/>
        <v>#N/A</v>
      </c>
      <c r="H106" s="87" t="e">
        <f t="shared" si="11"/>
        <v>#N/A</v>
      </c>
      <c r="I106" s="88" t="e">
        <f t="shared" si="12"/>
        <v>#N/A</v>
      </c>
      <c r="J106" s="48" t="e">
        <f t="shared" si="13"/>
        <v>#VALUE!</v>
      </c>
      <c r="K106" s="48" t="e">
        <f t="shared" si="14"/>
        <v>#VALUE!</v>
      </c>
      <c r="L106" s="48" t="e">
        <f t="shared" si="15"/>
        <v>#VALUE!</v>
      </c>
      <c r="M106" s="48" t="e">
        <f t="shared" si="16"/>
        <v>#VALUE!</v>
      </c>
      <c r="N106" s="48" t="e">
        <f t="shared" si="17"/>
        <v>#VALUE!</v>
      </c>
      <c r="O106" s="2" t="e">
        <f t="shared" si="18"/>
        <v>#VALUE!</v>
      </c>
      <c r="P106" s="34"/>
      <c r="Q106" s="45" t="e">
        <f t="shared" si="19"/>
        <v>#N/A</v>
      </c>
      <c r="R106" s="34"/>
      <c r="S106" s="34"/>
      <c r="T106" s="34"/>
      <c r="U106" s="34"/>
      <c r="V106" s="34"/>
      <c r="W106" s="34"/>
      <c r="X106" s="34"/>
      <c r="Y106" s="34"/>
    </row>
    <row r="107" spans="1:25" ht="15.75" thickBot="1" x14ac:dyDescent="0.3">
      <c r="A107" s="47" t="e">
        <f>RANK('Auswertung AIST'!L111,'Auswertung AIST'!$L111:$Q111,0)</f>
        <v>#VALUE!</v>
      </c>
      <c r="B107" s="48" t="e">
        <f>RANK('Auswertung AIST'!M111,'Auswertung AIST'!$L111:$Q111,0)</f>
        <v>#VALUE!</v>
      </c>
      <c r="C107" s="48" t="e">
        <f>RANK('Auswertung AIST'!N111,'Auswertung AIST'!$L111:$Q111,0)</f>
        <v>#VALUE!</v>
      </c>
      <c r="D107" s="48" t="e">
        <f>RANK('Auswertung AIST'!O111,'Auswertung AIST'!$L111:$Q111,0)</f>
        <v>#VALUE!</v>
      </c>
      <c r="E107" s="48" t="e">
        <f>RANK('Auswertung AIST'!P111,'Auswertung AIST'!$L111:$Q111,0)</f>
        <v>#VALUE!</v>
      </c>
      <c r="F107" s="48" t="e">
        <f>RANK('Auswertung AIST'!Q111,'Auswertung AIST'!$L111:$Q111,0)</f>
        <v>#VALUE!</v>
      </c>
      <c r="G107" s="86" t="e">
        <f t="shared" si="10"/>
        <v>#N/A</v>
      </c>
      <c r="H107" s="87" t="e">
        <f t="shared" si="11"/>
        <v>#N/A</v>
      </c>
      <c r="I107" s="88" t="e">
        <f t="shared" si="12"/>
        <v>#N/A</v>
      </c>
      <c r="J107" s="48" t="e">
        <f t="shared" si="13"/>
        <v>#VALUE!</v>
      </c>
      <c r="K107" s="48" t="e">
        <f t="shared" si="14"/>
        <v>#VALUE!</v>
      </c>
      <c r="L107" s="48" t="e">
        <f t="shared" si="15"/>
        <v>#VALUE!</v>
      </c>
      <c r="M107" s="48" t="e">
        <f t="shared" si="16"/>
        <v>#VALUE!</v>
      </c>
      <c r="N107" s="48" t="e">
        <f t="shared" si="17"/>
        <v>#VALUE!</v>
      </c>
      <c r="O107" s="2" t="e">
        <f t="shared" si="18"/>
        <v>#VALUE!</v>
      </c>
      <c r="P107" s="34"/>
      <c r="Q107" s="45" t="e">
        <f t="shared" si="19"/>
        <v>#N/A</v>
      </c>
      <c r="R107" s="34"/>
      <c r="S107" s="34"/>
      <c r="T107" s="34"/>
      <c r="U107" s="34"/>
      <c r="V107" s="34"/>
      <c r="W107" s="34"/>
      <c r="X107" s="34"/>
      <c r="Y107" s="34"/>
    </row>
    <row r="108" spans="1:25" ht="15.75" thickBot="1" x14ac:dyDescent="0.3">
      <c r="A108" s="47" t="e">
        <f>RANK('Auswertung AIST'!L112,'Auswertung AIST'!$L112:$Q112,0)</f>
        <v>#VALUE!</v>
      </c>
      <c r="B108" s="48" t="e">
        <f>RANK('Auswertung AIST'!M112,'Auswertung AIST'!$L112:$Q112,0)</f>
        <v>#VALUE!</v>
      </c>
      <c r="C108" s="48" t="e">
        <f>RANK('Auswertung AIST'!N112,'Auswertung AIST'!$L112:$Q112,0)</f>
        <v>#VALUE!</v>
      </c>
      <c r="D108" s="48" t="e">
        <f>RANK('Auswertung AIST'!O112,'Auswertung AIST'!$L112:$Q112,0)</f>
        <v>#VALUE!</v>
      </c>
      <c r="E108" s="48" t="e">
        <f>RANK('Auswertung AIST'!P112,'Auswertung AIST'!$L112:$Q112,0)</f>
        <v>#VALUE!</v>
      </c>
      <c r="F108" s="48" t="e">
        <f>RANK('Auswertung AIST'!Q112,'Auswertung AIST'!$L112:$Q112,0)</f>
        <v>#VALUE!</v>
      </c>
      <c r="G108" s="86" t="e">
        <f t="shared" si="10"/>
        <v>#N/A</v>
      </c>
      <c r="H108" s="87" t="e">
        <f t="shared" si="11"/>
        <v>#N/A</v>
      </c>
      <c r="I108" s="88" t="e">
        <f t="shared" si="12"/>
        <v>#N/A</v>
      </c>
      <c r="J108" s="48" t="e">
        <f t="shared" si="13"/>
        <v>#VALUE!</v>
      </c>
      <c r="K108" s="48" t="e">
        <f t="shared" si="14"/>
        <v>#VALUE!</v>
      </c>
      <c r="L108" s="48" t="e">
        <f t="shared" si="15"/>
        <v>#VALUE!</v>
      </c>
      <c r="M108" s="48" t="e">
        <f t="shared" si="16"/>
        <v>#VALUE!</v>
      </c>
      <c r="N108" s="48" t="e">
        <f t="shared" si="17"/>
        <v>#VALUE!</v>
      </c>
      <c r="O108" s="2" t="e">
        <f t="shared" si="18"/>
        <v>#VALUE!</v>
      </c>
      <c r="P108" s="34"/>
      <c r="Q108" s="45" t="e">
        <f t="shared" si="19"/>
        <v>#N/A</v>
      </c>
      <c r="R108" s="34"/>
      <c r="S108" s="34"/>
      <c r="T108" s="34"/>
      <c r="U108" s="34"/>
      <c r="V108" s="34"/>
      <c r="W108" s="34"/>
      <c r="X108" s="34"/>
      <c r="Y108" s="34"/>
    </row>
    <row r="109" spans="1:25" ht="15.75" thickBot="1" x14ac:dyDescent="0.3">
      <c r="A109" s="47" t="e">
        <f>RANK('Auswertung AIST'!L113,'Auswertung AIST'!$L113:$Q113,0)</f>
        <v>#VALUE!</v>
      </c>
      <c r="B109" s="48" t="e">
        <f>RANK('Auswertung AIST'!M113,'Auswertung AIST'!$L113:$Q113,0)</f>
        <v>#VALUE!</v>
      </c>
      <c r="C109" s="48" t="e">
        <f>RANK('Auswertung AIST'!N113,'Auswertung AIST'!$L113:$Q113,0)</f>
        <v>#VALUE!</v>
      </c>
      <c r="D109" s="48" t="e">
        <f>RANK('Auswertung AIST'!O113,'Auswertung AIST'!$L113:$Q113,0)</f>
        <v>#VALUE!</v>
      </c>
      <c r="E109" s="48" t="e">
        <f>RANK('Auswertung AIST'!P113,'Auswertung AIST'!$L113:$Q113,0)</f>
        <v>#VALUE!</v>
      </c>
      <c r="F109" s="48" t="e">
        <f>RANK('Auswertung AIST'!Q113,'Auswertung AIST'!$L113:$Q113,0)</f>
        <v>#VALUE!</v>
      </c>
      <c r="G109" s="86" t="e">
        <f t="shared" si="10"/>
        <v>#N/A</v>
      </c>
      <c r="H109" s="87" t="e">
        <f t="shared" si="11"/>
        <v>#N/A</v>
      </c>
      <c r="I109" s="88" t="e">
        <f t="shared" si="12"/>
        <v>#N/A</v>
      </c>
      <c r="J109" s="48" t="e">
        <f t="shared" si="13"/>
        <v>#VALUE!</v>
      </c>
      <c r="K109" s="48" t="e">
        <f t="shared" si="14"/>
        <v>#VALUE!</v>
      </c>
      <c r="L109" s="48" t="e">
        <f t="shared" si="15"/>
        <v>#VALUE!</v>
      </c>
      <c r="M109" s="48" t="e">
        <f t="shared" si="16"/>
        <v>#VALUE!</v>
      </c>
      <c r="N109" s="48" t="e">
        <f t="shared" si="17"/>
        <v>#VALUE!</v>
      </c>
      <c r="O109" s="2" t="e">
        <f t="shared" si="18"/>
        <v>#VALUE!</v>
      </c>
      <c r="P109" s="34"/>
      <c r="Q109" s="45" t="e">
        <f t="shared" si="19"/>
        <v>#N/A</v>
      </c>
      <c r="R109" s="34"/>
      <c r="S109" s="34"/>
      <c r="T109" s="34"/>
      <c r="U109" s="34"/>
      <c r="V109" s="34"/>
      <c r="W109" s="34"/>
      <c r="X109" s="34"/>
      <c r="Y109" s="34"/>
    </row>
    <row r="110" spans="1:25" ht="15.75" thickBot="1" x14ac:dyDescent="0.3">
      <c r="A110" s="47" t="e">
        <f>RANK('Auswertung AIST'!L114,'Auswertung AIST'!$L114:$Q114,0)</f>
        <v>#VALUE!</v>
      </c>
      <c r="B110" s="48" t="e">
        <f>RANK('Auswertung AIST'!M114,'Auswertung AIST'!$L114:$Q114,0)</f>
        <v>#VALUE!</v>
      </c>
      <c r="C110" s="48" t="e">
        <f>RANK('Auswertung AIST'!N114,'Auswertung AIST'!$L114:$Q114,0)</f>
        <v>#VALUE!</v>
      </c>
      <c r="D110" s="48" t="e">
        <f>RANK('Auswertung AIST'!O114,'Auswertung AIST'!$L114:$Q114,0)</f>
        <v>#VALUE!</v>
      </c>
      <c r="E110" s="48" t="e">
        <f>RANK('Auswertung AIST'!P114,'Auswertung AIST'!$L114:$Q114,0)</f>
        <v>#VALUE!</v>
      </c>
      <c r="F110" s="48" t="e">
        <f>RANK('Auswertung AIST'!Q114,'Auswertung AIST'!$L114:$Q114,0)</f>
        <v>#VALUE!</v>
      </c>
      <c r="G110" s="86" t="e">
        <f t="shared" si="10"/>
        <v>#N/A</v>
      </c>
      <c r="H110" s="87" t="e">
        <f t="shared" si="11"/>
        <v>#N/A</v>
      </c>
      <c r="I110" s="88" t="e">
        <f t="shared" si="12"/>
        <v>#N/A</v>
      </c>
      <c r="J110" s="48" t="e">
        <f t="shared" si="13"/>
        <v>#VALUE!</v>
      </c>
      <c r="K110" s="48" t="e">
        <f t="shared" si="14"/>
        <v>#VALUE!</v>
      </c>
      <c r="L110" s="48" t="e">
        <f t="shared" si="15"/>
        <v>#VALUE!</v>
      </c>
      <c r="M110" s="48" t="e">
        <f t="shared" si="16"/>
        <v>#VALUE!</v>
      </c>
      <c r="N110" s="48" t="e">
        <f t="shared" si="17"/>
        <v>#VALUE!</v>
      </c>
      <c r="O110" s="2" t="e">
        <f t="shared" si="18"/>
        <v>#VALUE!</v>
      </c>
      <c r="P110" s="34"/>
      <c r="Q110" s="45" t="e">
        <f t="shared" si="19"/>
        <v>#N/A</v>
      </c>
      <c r="R110" s="34"/>
      <c r="S110" s="34"/>
      <c r="T110" s="34"/>
      <c r="U110" s="34"/>
      <c r="V110" s="34"/>
      <c r="W110" s="34"/>
      <c r="X110" s="34"/>
      <c r="Y110" s="34"/>
    </row>
    <row r="111" spans="1:25" ht="15.75" thickBot="1" x14ac:dyDescent="0.3">
      <c r="A111" s="47" t="e">
        <f>RANK('Auswertung AIST'!L115,'Auswertung AIST'!$L115:$Q115,0)</f>
        <v>#VALUE!</v>
      </c>
      <c r="B111" s="48" t="e">
        <f>RANK('Auswertung AIST'!M115,'Auswertung AIST'!$L115:$Q115,0)</f>
        <v>#VALUE!</v>
      </c>
      <c r="C111" s="48" t="e">
        <f>RANK('Auswertung AIST'!N115,'Auswertung AIST'!$L115:$Q115,0)</f>
        <v>#VALUE!</v>
      </c>
      <c r="D111" s="48" t="e">
        <f>RANK('Auswertung AIST'!O115,'Auswertung AIST'!$L115:$Q115,0)</f>
        <v>#VALUE!</v>
      </c>
      <c r="E111" s="48" t="e">
        <f>RANK('Auswertung AIST'!P115,'Auswertung AIST'!$L115:$Q115,0)</f>
        <v>#VALUE!</v>
      </c>
      <c r="F111" s="48" t="e">
        <f>RANK('Auswertung AIST'!Q115,'Auswertung AIST'!$L115:$Q115,0)</f>
        <v>#VALUE!</v>
      </c>
      <c r="G111" s="86" t="e">
        <f t="shared" si="10"/>
        <v>#N/A</v>
      </c>
      <c r="H111" s="87" t="e">
        <f t="shared" si="11"/>
        <v>#N/A</v>
      </c>
      <c r="I111" s="88" t="e">
        <f t="shared" si="12"/>
        <v>#N/A</v>
      </c>
      <c r="J111" s="48" t="e">
        <f t="shared" si="13"/>
        <v>#VALUE!</v>
      </c>
      <c r="K111" s="48" t="e">
        <f t="shared" si="14"/>
        <v>#VALUE!</v>
      </c>
      <c r="L111" s="48" t="e">
        <f t="shared" si="15"/>
        <v>#VALUE!</v>
      </c>
      <c r="M111" s="48" t="e">
        <f t="shared" si="16"/>
        <v>#VALUE!</v>
      </c>
      <c r="N111" s="48" t="e">
        <f t="shared" si="17"/>
        <v>#VALUE!</v>
      </c>
      <c r="O111" s="2" t="e">
        <f t="shared" si="18"/>
        <v>#VALUE!</v>
      </c>
      <c r="P111" s="34"/>
      <c r="Q111" s="45" t="e">
        <f t="shared" si="19"/>
        <v>#N/A</v>
      </c>
      <c r="R111" s="34"/>
      <c r="S111" s="34"/>
      <c r="T111" s="34"/>
      <c r="U111" s="34"/>
      <c r="V111" s="34"/>
      <c r="W111" s="34"/>
      <c r="X111" s="34"/>
      <c r="Y111" s="34"/>
    </row>
    <row r="112" spans="1:25" ht="15.75" thickBot="1" x14ac:dyDescent="0.3">
      <c r="A112" s="47" t="e">
        <f>RANK('Auswertung AIST'!L116,'Auswertung AIST'!$L116:$Q116,0)</f>
        <v>#VALUE!</v>
      </c>
      <c r="B112" s="48" t="e">
        <f>RANK('Auswertung AIST'!M116,'Auswertung AIST'!$L116:$Q116,0)</f>
        <v>#VALUE!</v>
      </c>
      <c r="C112" s="48" t="e">
        <f>RANK('Auswertung AIST'!N116,'Auswertung AIST'!$L116:$Q116,0)</f>
        <v>#VALUE!</v>
      </c>
      <c r="D112" s="48" t="e">
        <f>RANK('Auswertung AIST'!O116,'Auswertung AIST'!$L116:$Q116,0)</f>
        <v>#VALUE!</v>
      </c>
      <c r="E112" s="48" t="e">
        <f>RANK('Auswertung AIST'!P116,'Auswertung AIST'!$L116:$Q116,0)</f>
        <v>#VALUE!</v>
      </c>
      <c r="F112" s="48" t="e">
        <f>RANK('Auswertung AIST'!Q116,'Auswertung AIST'!$L116:$Q116,0)</f>
        <v>#VALUE!</v>
      </c>
      <c r="G112" s="86" t="e">
        <f t="shared" si="10"/>
        <v>#N/A</v>
      </c>
      <c r="H112" s="87" t="e">
        <f t="shared" si="11"/>
        <v>#N/A</v>
      </c>
      <c r="I112" s="88" t="e">
        <f t="shared" si="12"/>
        <v>#N/A</v>
      </c>
      <c r="J112" s="48" t="e">
        <f t="shared" si="13"/>
        <v>#VALUE!</v>
      </c>
      <c r="K112" s="48" t="e">
        <f t="shared" si="14"/>
        <v>#VALUE!</v>
      </c>
      <c r="L112" s="48" t="e">
        <f t="shared" si="15"/>
        <v>#VALUE!</v>
      </c>
      <c r="M112" s="48" t="e">
        <f t="shared" si="16"/>
        <v>#VALUE!</v>
      </c>
      <c r="N112" s="48" t="e">
        <f t="shared" si="17"/>
        <v>#VALUE!</v>
      </c>
      <c r="O112" s="2" t="e">
        <f t="shared" si="18"/>
        <v>#VALUE!</v>
      </c>
      <c r="P112" s="34"/>
      <c r="Q112" s="45" t="e">
        <f t="shared" si="19"/>
        <v>#N/A</v>
      </c>
      <c r="R112" s="34"/>
      <c r="S112" s="34"/>
      <c r="T112" s="34"/>
      <c r="U112" s="34"/>
      <c r="V112" s="34"/>
      <c r="W112" s="34"/>
      <c r="X112" s="34"/>
      <c r="Y112" s="34"/>
    </row>
    <row r="113" spans="1:25" ht="15.75" thickBot="1" x14ac:dyDescent="0.3">
      <c r="A113" s="47" t="e">
        <f>RANK('Auswertung AIST'!L117,'Auswertung AIST'!$L117:$Q117,0)</f>
        <v>#VALUE!</v>
      </c>
      <c r="B113" s="48" t="e">
        <f>RANK('Auswertung AIST'!M117,'Auswertung AIST'!$L117:$Q117,0)</f>
        <v>#VALUE!</v>
      </c>
      <c r="C113" s="48" t="e">
        <f>RANK('Auswertung AIST'!N117,'Auswertung AIST'!$L117:$Q117,0)</f>
        <v>#VALUE!</v>
      </c>
      <c r="D113" s="48" t="e">
        <f>RANK('Auswertung AIST'!O117,'Auswertung AIST'!$L117:$Q117,0)</f>
        <v>#VALUE!</v>
      </c>
      <c r="E113" s="48" t="e">
        <f>RANK('Auswertung AIST'!P117,'Auswertung AIST'!$L117:$Q117,0)</f>
        <v>#VALUE!</v>
      </c>
      <c r="F113" s="48" t="e">
        <f>RANK('Auswertung AIST'!Q117,'Auswertung AIST'!$L117:$Q117,0)</f>
        <v>#VALUE!</v>
      </c>
      <c r="G113" s="86" t="e">
        <f t="shared" si="10"/>
        <v>#N/A</v>
      </c>
      <c r="H113" s="87" t="e">
        <f t="shared" si="11"/>
        <v>#N/A</v>
      </c>
      <c r="I113" s="88" t="e">
        <f t="shared" si="12"/>
        <v>#N/A</v>
      </c>
      <c r="J113" s="48" t="e">
        <f t="shared" si="13"/>
        <v>#VALUE!</v>
      </c>
      <c r="K113" s="48" t="e">
        <f t="shared" si="14"/>
        <v>#VALUE!</v>
      </c>
      <c r="L113" s="48" t="e">
        <f t="shared" si="15"/>
        <v>#VALUE!</v>
      </c>
      <c r="M113" s="48" t="e">
        <f t="shared" si="16"/>
        <v>#VALUE!</v>
      </c>
      <c r="N113" s="48" t="e">
        <f t="shared" si="17"/>
        <v>#VALUE!</v>
      </c>
      <c r="O113" s="2" t="e">
        <f t="shared" si="18"/>
        <v>#VALUE!</v>
      </c>
      <c r="P113" s="34"/>
      <c r="Q113" s="45" t="e">
        <f t="shared" si="19"/>
        <v>#N/A</v>
      </c>
      <c r="R113" s="34"/>
      <c r="S113" s="34"/>
      <c r="T113" s="34"/>
      <c r="U113" s="34"/>
      <c r="V113" s="34"/>
      <c r="W113" s="34"/>
      <c r="X113" s="34"/>
      <c r="Y113" s="34"/>
    </row>
    <row r="114" spans="1:25" ht="15.75" thickBot="1" x14ac:dyDescent="0.3">
      <c r="A114" s="47" t="e">
        <f>RANK('Auswertung AIST'!L118,'Auswertung AIST'!$L118:$Q118,0)</f>
        <v>#VALUE!</v>
      </c>
      <c r="B114" s="48" t="e">
        <f>RANK('Auswertung AIST'!M118,'Auswertung AIST'!$L118:$Q118,0)</f>
        <v>#VALUE!</v>
      </c>
      <c r="C114" s="48" t="e">
        <f>RANK('Auswertung AIST'!N118,'Auswertung AIST'!$L118:$Q118,0)</f>
        <v>#VALUE!</v>
      </c>
      <c r="D114" s="48" t="e">
        <f>RANK('Auswertung AIST'!O118,'Auswertung AIST'!$L118:$Q118,0)</f>
        <v>#VALUE!</v>
      </c>
      <c r="E114" s="48" t="e">
        <f>RANK('Auswertung AIST'!P118,'Auswertung AIST'!$L118:$Q118,0)</f>
        <v>#VALUE!</v>
      </c>
      <c r="F114" s="48" t="e">
        <f>RANK('Auswertung AIST'!Q118,'Auswertung AIST'!$L118:$Q118,0)</f>
        <v>#VALUE!</v>
      </c>
      <c r="G114" s="86" t="e">
        <f t="shared" si="10"/>
        <v>#N/A</v>
      </c>
      <c r="H114" s="87" t="e">
        <f t="shared" si="11"/>
        <v>#N/A</v>
      </c>
      <c r="I114" s="88" t="e">
        <f t="shared" si="12"/>
        <v>#N/A</v>
      </c>
      <c r="J114" s="48" t="e">
        <f t="shared" si="13"/>
        <v>#VALUE!</v>
      </c>
      <c r="K114" s="48" t="e">
        <f t="shared" si="14"/>
        <v>#VALUE!</v>
      </c>
      <c r="L114" s="48" t="e">
        <f t="shared" si="15"/>
        <v>#VALUE!</v>
      </c>
      <c r="M114" s="48" t="e">
        <f t="shared" si="16"/>
        <v>#VALUE!</v>
      </c>
      <c r="N114" s="48" t="e">
        <f t="shared" si="17"/>
        <v>#VALUE!</v>
      </c>
      <c r="O114" s="2" t="e">
        <f t="shared" si="18"/>
        <v>#VALUE!</v>
      </c>
      <c r="P114" s="34"/>
      <c r="Q114" s="45" t="e">
        <f t="shared" si="19"/>
        <v>#N/A</v>
      </c>
      <c r="R114" s="34"/>
      <c r="S114" s="34"/>
      <c r="T114" s="34"/>
      <c r="U114" s="34"/>
      <c r="V114" s="34"/>
      <c r="W114" s="34"/>
      <c r="X114" s="34"/>
      <c r="Y114" s="34"/>
    </row>
    <row r="115" spans="1:25" ht="15.75" thickBot="1" x14ac:dyDescent="0.3">
      <c r="A115" s="47" t="e">
        <f>RANK('Auswertung AIST'!L119,'Auswertung AIST'!$L119:$Q119,0)</f>
        <v>#VALUE!</v>
      </c>
      <c r="B115" s="48" t="e">
        <f>RANK('Auswertung AIST'!M119,'Auswertung AIST'!$L119:$Q119,0)</f>
        <v>#VALUE!</v>
      </c>
      <c r="C115" s="48" t="e">
        <f>RANK('Auswertung AIST'!N119,'Auswertung AIST'!$L119:$Q119,0)</f>
        <v>#VALUE!</v>
      </c>
      <c r="D115" s="48" t="e">
        <f>RANK('Auswertung AIST'!O119,'Auswertung AIST'!$L119:$Q119,0)</f>
        <v>#VALUE!</v>
      </c>
      <c r="E115" s="48" t="e">
        <f>RANK('Auswertung AIST'!P119,'Auswertung AIST'!$L119:$Q119,0)</f>
        <v>#VALUE!</v>
      </c>
      <c r="F115" s="48" t="e">
        <f>RANK('Auswertung AIST'!Q119,'Auswertung AIST'!$L119:$Q119,0)</f>
        <v>#VALUE!</v>
      </c>
      <c r="G115" s="86" t="e">
        <f t="shared" si="10"/>
        <v>#N/A</v>
      </c>
      <c r="H115" s="87" t="e">
        <f t="shared" si="11"/>
        <v>#N/A</v>
      </c>
      <c r="I115" s="88" t="e">
        <f t="shared" si="12"/>
        <v>#N/A</v>
      </c>
      <c r="J115" s="48" t="e">
        <f t="shared" si="13"/>
        <v>#VALUE!</v>
      </c>
      <c r="K115" s="48" t="e">
        <f t="shared" si="14"/>
        <v>#VALUE!</v>
      </c>
      <c r="L115" s="48" t="e">
        <f t="shared" si="15"/>
        <v>#VALUE!</v>
      </c>
      <c r="M115" s="48" t="e">
        <f t="shared" si="16"/>
        <v>#VALUE!</v>
      </c>
      <c r="N115" s="48" t="e">
        <f t="shared" si="17"/>
        <v>#VALUE!</v>
      </c>
      <c r="O115" s="2" t="e">
        <f t="shared" si="18"/>
        <v>#VALUE!</v>
      </c>
      <c r="P115" s="34"/>
      <c r="Q115" s="45" t="e">
        <f t="shared" si="19"/>
        <v>#N/A</v>
      </c>
      <c r="R115" s="34"/>
      <c r="S115" s="34"/>
      <c r="T115" s="34"/>
      <c r="U115" s="34"/>
      <c r="V115" s="34"/>
      <c r="W115" s="34"/>
      <c r="X115" s="34"/>
      <c r="Y115" s="34"/>
    </row>
    <row r="116" spans="1:25" ht="15.75" thickBot="1" x14ac:dyDescent="0.3">
      <c r="A116" s="47" t="e">
        <f>RANK('Auswertung AIST'!L120,'Auswertung AIST'!$L120:$Q120,0)</f>
        <v>#VALUE!</v>
      </c>
      <c r="B116" s="48" t="e">
        <f>RANK('Auswertung AIST'!M120,'Auswertung AIST'!$L120:$Q120,0)</f>
        <v>#VALUE!</v>
      </c>
      <c r="C116" s="48" t="e">
        <f>RANK('Auswertung AIST'!N120,'Auswertung AIST'!$L120:$Q120,0)</f>
        <v>#VALUE!</v>
      </c>
      <c r="D116" s="48" t="e">
        <f>RANK('Auswertung AIST'!O120,'Auswertung AIST'!$L120:$Q120,0)</f>
        <v>#VALUE!</v>
      </c>
      <c r="E116" s="48" t="e">
        <f>RANK('Auswertung AIST'!P120,'Auswertung AIST'!$L120:$Q120,0)</f>
        <v>#VALUE!</v>
      </c>
      <c r="F116" s="48" t="e">
        <f>RANK('Auswertung AIST'!Q120,'Auswertung AIST'!$L120:$Q120,0)</f>
        <v>#VALUE!</v>
      </c>
      <c r="G116" s="86" t="e">
        <f t="shared" si="10"/>
        <v>#N/A</v>
      </c>
      <c r="H116" s="87" t="e">
        <f t="shared" si="11"/>
        <v>#N/A</v>
      </c>
      <c r="I116" s="88" t="e">
        <f t="shared" si="12"/>
        <v>#N/A</v>
      </c>
      <c r="J116" s="48" t="e">
        <f t="shared" si="13"/>
        <v>#VALUE!</v>
      </c>
      <c r="K116" s="48" t="e">
        <f t="shared" si="14"/>
        <v>#VALUE!</v>
      </c>
      <c r="L116" s="48" t="e">
        <f t="shared" si="15"/>
        <v>#VALUE!</v>
      </c>
      <c r="M116" s="48" t="e">
        <f t="shared" si="16"/>
        <v>#VALUE!</v>
      </c>
      <c r="N116" s="48" t="e">
        <f t="shared" si="17"/>
        <v>#VALUE!</v>
      </c>
      <c r="O116" s="2" t="e">
        <f t="shared" si="18"/>
        <v>#VALUE!</v>
      </c>
      <c r="P116" s="34"/>
      <c r="Q116" s="45" t="e">
        <f t="shared" si="19"/>
        <v>#N/A</v>
      </c>
      <c r="R116" s="34"/>
      <c r="S116" s="34"/>
      <c r="T116" s="34"/>
      <c r="U116" s="34"/>
      <c r="V116" s="34"/>
      <c r="W116" s="34"/>
      <c r="X116" s="34"/>
      <c r="Y116" s="34"/>
    </row>
    <row r="117" spans="1:25" ht="15.75" thickBot="1" x14ac:dyDescent="0.3">
      <c r="A117" s="47" t="e">
        <f>RANK('Auswertung AIST'!L121,'Auswertung AIST'!$L121:$Q121,0)</f>
        <v>#VALUE!</v>
      </c>
      <c r="B117" s="48" t="e">
        <f>RANK('Auswertung AIST'!M121,'Auswertung AIST'!$L121:$Q121,0)</f>
        <v>#VALUE!</v>
      </c>
      <c r="C117" s="48" t="e">
        <f>RANK('Auswertung AIST'!N121,'Auswertung AIST'!$L121:$Q121,0)</f>
        <v>#VALUE!</v>
      </c>
      <c r="D117" s="48" t="e">
        <f>RANK('Auswertung AIST'!O121,'Auswertung AIST'!$L121:$Q121,0)</f>
        <v>#VALUE!</v>
      </c>
      <c r="E117" s="48" t="e">
        <f>RANK('Auswertung AIST'!P121,'Auswertung AIST'!$L121:$Q121,0)</f>
        <v>#VALUE!</v>
      </c>
      <c r="F117" s="48" t="e">
        <f>RANK('Auswertung AIST'!Q121,'Auswertung AIST'!$L121:$Q121,0)</f>
        <v>#VALUE!</v>
      </c>
      <c r="G117" s="86" t="e">
        <f t="shared" si="10"/>
        <v>#N/A</v>
      </c>
      <c r="H117" s="87" t="e">
        <f t="shared" si="11"/>
        <v>#N/A</v>
      </c>
      <c r="I117" s="88" t="e">
        <f t="shared" si="12"/>
        <v>#N/A</v>
      </c>
      <c r="J117" s="48" t="e">
        <f t="shared" si="13"/>
        <v>#VALUE!</v>
      </c>
      <c r="K117" s="48" t="e">
        <f t="shared" si="14"/>
        <v>#VALUE!</v>
      </c>
      <c r="L117" s="48" t="e">
        <f t="shared" si="15"/>
        <v>#VALUE!</v>
      </c>
      <c r="M117" s="48" t="e">
        <f t="shared" si="16"/>
        <v>#VALUE!</v>
      </c>
      <c r="N117" s="48" t="e">
        <f t="shared" si="17"/>
        <v>#VALUE!</v>
      </c>
      <c r="O117" s="2" t="e">
        <f t="shared" si="18"/>
        <v>#VALUE!</v>
      </c>
      <c r="P117" s="34"/>
      <c r="Q117" s="45" t="e">
        <f t="shared" si="19"/>
        <v>#N/A</v>
      </c>
      <c r="R117" s="34"/>
      <c r="S117" s="34"/>
      <c r="T117" s="34"/>
      <c r="U117" s="34"/>
      <c r="V117" s="34"/>
      <c r="W117" s="34"/>
      <c r="X117" s="34"/>
      <c r="Y117" s="34"/>
    </row>
    <row r="118" spans="1:25" ht="15.75" thickBot="1" x14ac:dyDescent="0.3">
      <c r="A118" s="47" t="e">
        <f>RANK('Auswertung AIST'!L122,'Auswertung AIST'!$L122:$Q122,0)</f>
        <v>#VALUE!</v>
      </c>
      <c r="B118" s="48" t="e">
        <f>RANK('Auswertung AIST'!M122,'Auswertung AIST'!$L122:$Q122,0)</f>
        <v>#VALUE!</v>
      </c>
      <c r="C118" s="48" t="e">
        <f>RANK('Auswertung AIST'!N122,'Auswertung AIST'!$L122:$Q122,0)</f>
        <v>#VALUE!</v>
      </c>
      <c r="D118" s="48" t="e">
        <f>RANK('Auswertung AIST'!O122,'Auswertung AIST'!$L122:$Q122,0)</f>
        <v>#VALUE!</v>
      </c>
      <c r="E118" s="48" t="e">
        <f>RANK('Auswertung AIST'!P122,'Auswertung AIST'!$L122:$Q122,0)</f>
        <v>#VALUE!</v>
      </c>
      <c r="F118" s="48" t="e">
        <f>RANK('Auswertung AIST'!Q122,'Auswertung AIST'!$L122:$Q122,0)</f>
        <v>#VALUE!</v>
      </c>
      <c r="G118" s="86" t="e">
        <f t="shared" si="10"/>
        <v>#N/A</v>
      </c>
      <c r="H118" s="87" t="e">
        <f t="shared" si="11"/>
        <v>#N/A</v>
      </c>
      <c r="I118" s="88" t="e">
        <f t="shared" si="12"/>
        <v>#N/A</v>
      </c>
      <c r="J118" s="48" t="e">
        <f t="shared" si="13"/>
        <v>#VALUE!</v>
      </c>
      <c r="K118" s="48" t="e">
        <f t="shared" si="14"/>
        <v>#VALUE!</v>
      </c>
      <c r="L118" s="48" t="e">
        <f t="shared" si="15"/>
        <v>#VALUE!</v>
      </c>
      <c r="M118" s="48" t="e">
        <f t="shared" si="16"/>
        <v>#VALUE!</v>
      </c>
      <c r="N118" s="48" t="e">
        <f t="shared" si="17"/>
        <v>#VALUE!</v>
      </c>
      <c r="O118" s="2" t="e">
        <f t="shared" si="18"/>
        <v>#VALUE!</v>
      </c>
      <c r="P118" s="34"/>
      <c r="Q118" s="45" t="e">
        <f t="shared" si="19"/>
        <v>#N/A</v>
      </c>
      <c r="R118" s="34"/>
      <c r="S118" s="34"/>
      <c r="T118" s="34"/>
      <c r="U118" s="34"/>
      <c r="V118" s="34"/>
      <c r="W118" s="34"/>
      <c r="X118" s="34"/>
      <c r="Y118" s="34"/>
    </row>
    <row r="119" spans="1:25" ht="15.75" thickBot="1" x14ac:dyDescent="0.3">
      <c r="A119" s="47" t="e">
        <f>RANK('Auswertung AIST'!L123,'Auswertung AIST'!$L123:$Q123,0)</f>
        <v>#VALUE!</v>
      </c>
      <c r="B119" s="48" t="e">
        <f>RANK('Auswertung AIST'!M123,'Auswertung AIST'!$L123:$Q123,0)</f>
        <v>#VALUE!</v>
      </c>
      <c r="C119" s="48" t="e">
        <f>RANK('Auswertung AIST'!N123,'Auswertung AIST'!$L123:$Q123,0)</f>
        <v>#VALUE!</v>
      </c>
      <c r="D119" s="48" t="e">
        <f>RANK('Auswertung AIST'!O123,'Auswertung AIST'!$L123:$Q123,0)</f>
        <v>#VALUE!</v>
      </c>
      <c r="E119" s="48" t="e">
        <f>RANK('Auswertung AIST'!P123,'Auswertung AIST'!$L123:$Q123,0)</f>
        <v>#VALUE!</v>
      </c>
      <c r="F119" s="48" t="e">
        <f>RANK('Auswertung AIST'!Q123,'Auswertung AIST'!$L123:$Q123,0)</f>
        <v>#VALUE!</v>
      </c>
      <c r="G119" s="86" t="e">
        <f t="shared" si="10"/>
        <v>#N/A</v>
      </c>
      <c r="H119" s="87" t="e">
        <f t="shared" si="11"/>
        <v>#N/A</v>
      </c>
      <c r="I119" s="88" t="e">
        <f t="shared" si="12"/>
        <v>#N/A</v>
      </c>
      <c r="J119" s="48" t="e">
        <f t="shared" si="13"/>
        <v>#VALUE!</v>
      </c>
      <c r="K119" s="48" t="e">
        <f t="shared" si="14"/>
        <v>#VALUE!</v>
      </c>
      <c r="L119" s="48" t="e">
        <f t="shared" si="15"/>
        <v>#VALUE!</v>
      </c>
      <c r="M119" s="48" t="e">
        <f t="shared" si="16"/>
        <v>#VALUE!</v>
      </c>
      <c r="N119" s="48" t="e">
        <f t="shared" si="17"/>
        <v>#VALUE!</v>
      </c>
      <c r="O119" s="2" t="e">
        <f t="shared" si="18"/>
        <v>#VALUE!</v>
      </c>
      <c r="P119" s="34"/>
      <c r="Q119" s="45" t="e">
        <f t="shared" si="19"/>
        <v>#N/A</v>
      </c>
      <c r="R119" s="34"/>
      <c r="S119" s="34"/>
      <c r="T119" s="34"/>
      <c r="U119" s="34"/>
      <c r="V119" s="34"/>
      <c r="W119" s="34"/>
      <c r="X119" s="34"/>
      <c r="Y119" s="34"/>
    </row>
    <row r="120" spans="1:25" ht="15.75" thickBot="1" x14ac:dyDescent="0.3">
      <c r="A120" s="47" t="e">
        <f>RANK('Auswertung AIST'!L124,'Auswertung AIST'!$L124:$Q124,0)</f>
        <v>#VALUE!</v>
      </c>
      <c r="B120" s="48" t="e">
        <f>RANK('Auswertung AIST'!M124,'Auswertung AIST'!$L124:$Q124,0)</f>
        <v>#VALUE!</v>
      </c>
      <c r="C120" s="48" t="e">
        <f>RANK('Auswertung AIST'!N124,'Auswertung AIST'!$L124:$Q124,0)</f>
        <v>#VALUE!</v>
      </c>
      <c r="D120" s="48" t="e">
        <f>RANK('Auswertung AIST'!O124,'Auswertung AIST'!$L124:$Q124,0)</f>
        <v>#VALUE!</v>
      </c>
      <c r="E120" s="48" t="e">
        <f>RANK('Auswertung AIST'!P124,'Auswertung AIST'!$L124:$Q124,0)</f>
        <v>#VALUE!</v>
      </c>
      <c r="F120" s="48" t="e">
        <f>RANK('Auswertung AIST'!Q124,'Auswertung AIST'!$L124:$Q124,0)</f>
        <v>#VALUE!</v>
      </c>
      <c r="G120" s="86" t="e">
        <f t="shared" si="10"/>
        <v>#N/A</v>
      </c>
      <c r="H120" s="87" t="e">
        <f t="shared" si="11"/>
        <v>#N/A</v>
      </c>
      <c r="I120" s="88" t="e">
        <f t="shared" si="12"/>
        <v>#N/A</v>
      </c>
      <c r="J120" s="48" t="e">
        <f t="shared" si="13"/>
        <v>#VALUE!</v>
      </c>
      <c r="K120" s="48" t="e">
        <f t="shared" si="14"/>
        <v>#VALUE!</v>
      </c>
      <c r="L120" s="48" t="e">
        <f t="shared" si="15"/>
        <v>#VALUE!</v>
      </c>
      <c r="M120" s="48" t="e">
        <f t="shared" si="16"/>
        <v>#VALUE!</v>
      </c>
      <c r="N120" s="48" t="e">
        <f t="shared" si="17"/>
        <v>#VALUE!</v>
      </c>
      <c r="O120" s="2" t="e">
        <f t="shared" si="18"/>
        <v>#VALUE!</v>
      </c>
      <c r="P120" s="34"/>
      <c r="Q120" s="45" t="e">
        <f t="shared" si="19"/>
        <v>#N/A</v>
      </c>
      <c r="R120" s="34"/>
      <c r="S120" s="34"/>
      <c r="T120" s="34"/>
      <c r="U120" s="34"/>
      <c r="V120" s="34"/>
      <c r="W120" s="34"/>
      <c r="X120" s="34"/>
      <c r="Y120" s="34"/>
    </row>
    <row r="121" spans="1:25" ht="15.75" thickBot="1" x14ac:dyDescent="0.3">
      <c r="A121" s="47" t="e">
        <f>RANK('Auswertung AIST'!L125,'Auswertung AIST'!$L125:$Q125,0)</f>
        <v>#VALUE!</v>
      </c>
      <c r="B121" s="48" t="e">
        <f>RANK('Auswertung AIST'!M125,'Auswertung AIST'!$L125:$Q125,0)</f>
        <v>#VALUE!</v>
      </c>
      <c r="C121" s="48" t="e">
        <f>RANK('Auswertung AIST'!N125,'Auswertung AIST'!$L125:$Q125,0)</f>
        <v>#VALUE!</v>
      </c>
      <c r="D121" s="48" t="e">
        <f>RANK('Auswertung AIST'!O125,'Auswertung AIST'!$L125:$Q125,0)</f>
        <v>#VALUE!</v>
      </c>
      <c r="E121" s="48" t="e">
        <f>RANK('Auswertung AIST'!P125,'Auswertung AIST'!$L125:$Q125,0)</f>
        <v>#VALUE!</v>
      </c>
      <c r="F121" s="48" t="e">
        <f>RANK('Auswertung AIST'!Q125,'Auswertung AIST'!$L125:$Q125,0)</f>
        <v>#VALUE!</v>
      </c>
      <c r="G121" s="86" t="e">
        <f t="shared" si="10"/>
        <v>#N/A</v>
      </c>
      <c r="H121" s="87" t="e">
        <f t="shared" si="11"/>
        <v>#N/A</v>
      </c>
      <c r="I121" s="88" t="e">
        <f t="shared" si="12"/>
        <v>#N/A</v>
      </c>
      <c r="J121" s="48" t="e">
        <f t="shared" si="13"/>
        <v>#VALUE!</v>
      </c>
      <c r="K121" s="48" t="e">
        <f t="shared" si="14"/>
        <v>#VALUE!</v>
      </c>
      <c r="L121" s="48" t="e">
        <f t="shared" si="15"/>
        <v>#VALUE!</v>
      </c>
      <c r="M121" s="48" t="e">
        <f t="shared" si="16"/>
        <v>#VALUE!</v>
      </c>
      <c r="N121" s="48" t="e">
        <f t="shared" si="17"/>
        <v>#VALUE!</v>
      </c>
      <c r="O121" s="2" t="e">
        <f t="shared" si="18"/>
        <v>#VALUE!</v>
      </c>
      <c r="P121" s="34"/>
      <c r="Q121" s="45" t="e">
        <f t="shared" si="19"/>
        <v>#N/A</v>
      </c>
      <c r="R121" s="34"/>
      <c r="S121" s="34"/>
      <c r="T121" s="34"/>
      <c r="U121" s="34"/>
      <c r="V121" s="34"/>
      <c r="W121" s="34"/>
      <c r="X121" s="34"/>
      <c r="Y121" s="34"/>
    </row>
    <row r="122" spans="1:25" ht="15.75" thickBot="1" x14ac:dyDescent="0.3">
      <c r="A122" s="47" t="e">
        <f>RANK('Auswertung AIST'!L126,'Auswertung AIST'!$L126:$Q126,0)</f>
        <v>#VALUE!</v>
      </c>
      <c r="B122" s="48" t="e">
        <f>RANK('Auswertung AIST'!M126,'Auswertung AIST'!$L126:$Q126,0)</f>
        <v>#VALUE!</v>
      </c>
      <c r="C122" s="48" t="e">
        <f>RANK('Auswertung AIST'!N126,'Auswertung AIST'!$L126:$Q126,0)</f>
        <v>#VALUE!</v>
      </c>
      <c r="D122" s="48" t="e">
        <f>RANK('Auswertung AIST'!O126,'Auswertung AIST'!$L126:$Q126,0)</f>
        <v>#VALUE!</v>
      </c>
      <c r="E122" s="48" t="e">
        <f>RANK('Auswertung AIST'!P126,'Auswertung AIST'!$L126:$Q126,0)</f>
        <v>#VALUE!</v>
      </c>
      <c r="F122" s="48" t="e">
        <f>RANK('Auswertung AIST'!Q126,'Auswertung AIST'!$L126:$Q126,0)</f>
        <v>#VALUE!</v>
      </c>
      <c r="G122" s="86" t="e">
        <f t="shared" si="10"/>
        <v>#N/A</v>
      </c>
      <c r="H122" s="87" t="e">
        <f t="shared" si="11"/>
        <v>#N/A</v>
      </c>
      <c r="I122" s="88" t="e">
        <f t="shared" si="12"/>
        <v>#N/A</v>
      </c>
      <c r="J122" s="48" t="e">
        <f t="shared" si="13"/>
        <v>#VALUE!</v>
      </c>
      <c r="K122" s="48" t="e">
        <f t="shared" si="14"/>
        <v>#VALUE!</v>
      </c>
      <c r="L122" s="48" t="e">
        <f t="shared" si="15"/>
        <v>#VALUE!</v>
      </c>
      <c r="M122" s="48" t="e">
        <f t="shared" si="16"/>
        <v>#VALUE!</v>
      </c>
      <c r="N122" s="48" t="e">
        <f t="shared" si="17"/>
        <v>#VALUE!</v>
      </c>
      <c r="O122" s="2" t="e">
        <f t="shared" si="18"/>
        <v>#VALUE!</v>
      </c>
      <c r="P122" s="34"/>
      <c r="Q122" s="45" t="e">
        <f t="shared" si="19"/>
        <v>#N/A</v>
      </c>
      <c r="R122" s="34"/>
      <c r="S122" s="34"/>
      <c r="T122" s="34"/>
      <c r="U122" s="34"/>
      <c r="V122" s="34"/>
      <c r="W122" s="34"/>
      <c r="X122" s="34"/>
      <c r="Y122" s="34"/>
    </row>
    <row r="123" spans="1:25" ht="15.75" thickBot="1" x14ac:dyDescent="0.3">
      <c r="A123" s="47" t="e">
        <f>RANK('Auswertung AIST'!L127,'Auswertung AIST'!$L127:$Q127,0)</f>
        <v>#VALUE!</v>
      </c>
      <c r="B123" s="48" t="e">
        <f>RANK('Auswertung AIST'!M127,'Auswertung AIST'!$L127:$Q127,0)</f>
        <v>#VALUE!</v>
      </c>
      <c r="C123" s="48" t="e">
        <f>RANK('Auswertung AIST'!N127,'Auswertung AIST'!$L127:$Q127,0)</f>
        <v>#VALUE!</v>
      </c>
      <c r="D123" s="48" t="e">
        <f>RANK('Auswertung AIST'!O127,'Auswertung AIST'!$L127:$Q127,0)</f>
        <v>#VALUE!</v>
      </c>
      <c r="E123" s="48" t="e">
        <f>RANK('Auswertung AIST'!P127,'Auswertung AIST'!$L127:$Q127,0)</f>
        <v>#VALUE!</v>
      </c>
      <c r="F123" s="48" t="e">
        <f>RANK('Auswertung AIST'!Q127,'Auswertung AIST'!$L127:$Q127,0)</f>
        <v>#VALUE!</v>
      </c>
      <c r="G123" s="86" t="e">
        <f t="shared" si="10"/>
        <v>#N/A</v>
      </c>
      <c r="H123" s="87" t="e">
        <f t="shared" si="11"/>
        <v>#N/A</v>
      </c>
      <c r="I123" s="88" t="e">
        <f t="shared" si="12"/>
        <v>#N/A</v>
      </c>
      <c r="J123" s="48" t="e">
        <f t="shared" si="13"/>
        <v>#VALUE!</v>
      </c>
      <c r="K123" s="48" t="e">
        <f t="shared" si="14"/>
        <v>#VALUE!</v>
      </c>
      <c r="L123" s="48" t="e">
        <f t="shared" si="15"/>
        <v>#VALUE!</v>
      </c>
      <c r="M123" s="48" t="e">
        <f t="shared" si="16"/>
        <v>#VALUE!</v>
      </c>
      <c r="N123" s="48" t="e">
        <f t="shared" si="17"/>
        <v>#VALUE!</v>
      </c>
      <c r="O123" s="2" t="e">
        <f t="shared" si="18"/>
        <v>#VALUE!</v>
      </c>
      <c r="P123" s="34"/>
      <c r="Q123" s="45" t="e">
        <f t="shared" si="19"/>
        <v>#N/A</v>
      </c>
      <c r="R123" s="34"/>
      <c r="S123" s="34"/>
      <c r="T123" s="34"/>
      <c r="U123" s="34"/>
      <c r="V123" s="34"/>
      <c r="W123" s="34"/>
      <c r="X123" s="34"/>
      <c r="Y123" s="34"/>
    </row>
    <row r="124" spans="1:25" ht="15.75" thickBot="1" x14ac:dyDescent="0.3">
      <c r="A124" s="47" t="e">
        <f>RANK('Auswertung AIST'!L128,'Auswertung AIST'!$L128:$Q128,0)</f>
        <v>#VALUE!</v>
      </c>
      <c r="B124" s="48" t="e">
        <f>RANK('Auswertung AIST'!M128,'Auswertung AIST'!$L128:$Q128,0)</f>
        <v>#VALUE!</v>
      </c>
      <c r="C124" s="48" t="e">
        <f>RANK('Auswertung AIST'!N128,'Auswertung AIST'!$L128:$Q128,0)</f>
        <v>#VALUE!</v>
      </c>
      <c r="D124" s="48" t="e">
        <f>RANK('Auswertung AIST'!O128,'Auswertung AIST'!$L128:$Q128,0)</f>
        <v>#VALUE!</v>
      </c>
      <c r="E124" s="48" t="e">
        <f>RANK('Auswertung AIST'!P128,'Auswertung AIST'!$L128:$Q128,0)</f>
        <v>#VALUE!</v>
      </c>
      <c r="F124" s="48" t="e">
        <f>RANK('Auswertung AIST'!Q128,'Auswertung AIST'!$L128:$Q128,0)</f>
        <v>#VALUE!</v>
      </c>
      <c r="G124" s="86" t="e">
        <f t="shared" si="10"/>
        <v>#N/A</v>
      </c>
      <c r="H124" s="87" t="e">
        <f t="shared" si="11"/>
        <v>#N/A</v>
      </c>
      <c r="I124" s="88" t="e">
        <f t="shared" si="12"/>
        <v>#N/A</v>
      </c>
      <c r="J124" s="48" t="e">
        <f t="shared" si="13"/>
        <v>#VALUE!</v>
      </c>
      <c r="K124" s="48" t="e">
        <f t="shared" si="14"/>
        <v>#VALUE!</v>
      </c>
      <c r="L124" s="48" t="e">
        <f t="shared" si="15"/>
        <v>#VALUE!</v>
      </c>
      <c r="M124" s="48" t="e">
        <f t="shared" si="16"/>
        <v>#VALUE!</v>
      </c>
      <c r="N124" s="48" t="e">
        <f t="shared" si="17"/>
        <v>#VALUE!</v>
      </c>
      <c r="O124" s="2" t="e">
        <f t="shared" si="18"/>
        <v>#VALUE!</v>
      </c>
      <c r="P124" s="34"/>
      <c r="Q124" s="45" t="e">
        <f t="shared" si="19"/>
        <v>#N/A</v>
      </c>
      <c r="R124" s="34"/>
      <c r="S124" s="34"/>
      <c r="T124" s="34"/>
      <c r="U124" s="34"/>
      <c r="V124" s="34"/>
      <c r="W124" s="34"/>
      <c r="X124" s="34"/>
      <c r="Y124" s="34"/>
    </row>
    <row r="125" spans="1:25" ht="15.75" thickBot="1" x14ac:dyDescent="0.3">
      <c r="A125" s="47" t="e">
        <f>RANK('Auswertung AIST'!L129,'Auswertung AIST'!$L129:$Q129,0)</f>
        <v>#VALUE!</v>
      </c>
      <c r="B125" s="48" t="e">
        <f>RANK('Auswertung AIST'!M129,'Auswertung AIST'!$L129:$Q129,0)</f>
        <v>#VALUE!</v>
      </c>
      <c r="C125" s="48" t="e">
        <f>RANK('Auswertung AIST'!N129,'Auswertung AIST'!$L129:$Q129,0)</f>
        <v>#VALUE!</v>
      </c>
      <c r="D125" s="48" t="e">
        <f>RANK('Auswertung AIST'!O129,'Auswertung AIST'!$L129:$Q129,0)</f>
        <v>#VALUE!</v>
      </c>
      <c r="E125" s="48" t="e">
        <f>RANK('Auswertung AIST'!P129,'Auswertung AIST'!$L129:$Q129,0)</f>
        <v>#VALUE!</v>
      </c>
      <c r="F125" s="48" t="e">
        <f>RANK('Auswertung AIST'!Q129,'Auswertung AIST'!$L129:$Q129,0)</f>
        <v>#VALUE!</v>
      </c>
      <c r="G125" s="86" t="e">
        <f t="shared" si="10"/>
        <v>#N/A</v>
      </c>
      <c r="H125" s="87" t="e">
        <f t="shared" si="11"/>
        <v>#N/A</v>
      </c>
      <c r="I125" s="88" t="e">
        <f t="shared" si="12"/>
        <v>#N/A</v>
      </c>
      <c r="J125" s="48" t="e">
        <f t="shared" si="13"/>
        <v>#VALUE!</v>
      </c>
      <c r="K125" s="48" t="e">
        <f t="shared" si="14"/>
        <v>#VALUE!</v>
      </c>
      <c r="L125" s="48" t="e">
        <f t="shared" si="15"/>
        <v>#VALUE!</v>
      </c>
      <c r="M125" s="48" t="e">
        <f t="shared" si="16"/>
        <v>#VALUE!</v>
      </c>
      <c r="N125" s="48" t="e">
        <f t="shared" si="17"/>
        <v>#VALUE!</v>
      </c>
      <c r="O125" s="2" t="e">
        <f t="shared" si="18"/>
        <v>#VALUE!</v>
      </c>
      <c r="P125" s="34"/>
      <c r="Q125" s="45" t="e">
        <f t="shared" si="19"/>
        <v>#N/A</v>
      </c>
      <c r="R125" s="34"/>
      <c r="S125" s="34"/>
      <c r="T125" s="34"/>
      <c r="U125" s="34"/>
      <c r="V125" s="34"/>
      <c r="W125" s="34"/>
      <c r="X125" s="34"/>
      <c r="Y125" s="34"/>
    </row>
    <row r="126" spans="1:25" ht="15.75" thickBot="1" x14ac:dyDescent="0.3">
      <c r="A126" s="47" t="e">
        <f>RANK('Auswertung AIST'!L130,'Auswertung AIST'!$L130:$Q130,0)</f>
        <v>#VALUE!</v>
      </c>
      <c r="B126" s="48" t="e">
        <f>RANK('Auswertung AIST'!M130,'Auswertung AIST'!$L130:$Q130,0)</f>
        <v>#VALUE!</v>
      </c>
      <c r="C126" s="48" t="e">
        <f>RANK('Auswertung AIST'!N130,'Auswertung AIST'!$L130:$Q130,0)</f>
        <v>#VALUE!</v>
      </c>
      <c r="D126" s="48" t="e">
        <f>RANK('Auswertung AIST'!O130,'Auswertung AIST'!$L130:$Q130,0)</f>
        <v>#VALUE!</v>
      </c>
      <c r="E126" s="48" t="e">
        <f>RANK('Auswertung AIST'!P130,'Auswertung AIST'!$L130:$Q130,0)</f>
        <v>#VALUE!</v>
      </c>
      <c r="F126" s="48" t="e">
        <f>RANK('Auswertung AIST'!Q130,'Auswertung AIST'!$L130:$Q130,0)</f>
        <v>#VALUE!</v>
      </c>
      <c r="G126" s="86" t="e">
        <f t="shared" si="10"/>
        <v>#N/A</v>
      </c>
      <c r="H126" s="87" t="e">
        <f t="shared" si="11"/>
        <v>#N/A</v>
      </c>
      <c r="I126" s="88" t="e">
        <f t="shared" si="12"/>
        <v>#N/A</v>
      </c>
      <c r="J126" s="48" t="e">
        <f t="shared" si="13"/>
        <v>#VALUE!</v>
      </c>
      <c r="K126" s="48" t="e">
        <f t="shared" si="14"/>
        <v>#VALUE!</v>
      </c>
      <c r="L126" s="48" t="e">
        <f t="shared" si="15"/>
        <v>#VALUE!</v>
      </c>
      <c r="M126" s="48" t="e">
        <f t="shared" si="16"/>
        <v>#VALUE!</v>
      </c>
      <c r="N126" s="48" t="e">
        <f t="shared" si="17"/>
        <v>#VALUE!</v>
      </c>
      <c r="O126" s="2" t="e">
        <f t="shared" si="18"/>
        <v>#VALUE!</v>
      </c>
      <c r="P126" s="34"/>
      <c r="Q126" s="45" t="e">
        <f t="shared" si="19"/>
        <v>#N/A</v>
      </c>
      <c r="R126" s="34"/>
      <c r="S126" s="34"/>
      <c r="T126" s="34"/>
      <c r="U126" s="34"/>
      <c r="V126" s="34"/>
      <c r="W126" s="34"/>
      <c r="X126" s="34"/>
      <c r="Y126" s="34"/>
    </row>
    <row r="127" spans="1:25" ht="15.75" thickBot="1" x14ac:dyDescent="0.3">
      <c r="A127" s="47" t="e">
        <f>RANK('Auswertung AIST'!L131,'Auswertung AIST'!$L131:$Q131,0)</f>
        <v>#VALUE!</v>
      </c>
      <c r="B127" s="48" t="e">
        <f>RANK('Auswertung AIST'!M131,'Auswertung AIST'!$L131:$Q131,0)</f>
        <v>#VALUE!</v>
      </c>
      <c r="C127" s="48" t="e">
        <f>RANK('Auswertung AIST'!N131,'Auswertung AIST'!$L131:$Q131,0)</f>
        <v>#VALUE!</v>
      </c>
      <c r="D127" s="48" t="e">
        <f>RANK('Auswertung AIST'!O131,'Auswertung AIST'!$L131:$Q131,0)</f>
        <v>#VALUE!</v>
      </c>
      <c r="E127" s="48" t="e">
        <f>RANK('Auswertung AIST'!P131,'Auswertung AIST'!$L131:$Q131,0)</f>
        <v>#VALUE!</v>
      </c>
      <c r="F127" s="48" t="e">
        <f>RANK('Auswertung AIST'!Q131,'Auswertung AIST'!$L131:$Q131,0)</f>
        <v>#VALUE!</v>
      </c>
      <c r="G127" s="86" t="e">
        <f t="shared" si="10"/>
        <v>#N/A</v>
      </c>
      <c r="H127" s="87" t="e">
        <f t="shared" si="11"/>
        <v>#N/A</v>
      </c>
      <c r="I127" s="88" t="e">
        <f t="shared" si="12"/>
        <v>#N/A</v>
      </c>
      <c r="J127" s="48" t="e">
        <f t="shared" si="13"/>
        <v>#VALUE!</v>
      </c>
      <c r="K127" s="48" t="e">
        <f t="shared" si="14"/>
        <v>#VALUE!</v>
      </c>
      <c r="L127" s="48" t="e">
        <f t="shared" si="15"/>
        <v>#VALUE!</v>
      </c>
      <c r="M127" s="48" t="e">
        <f t="shared" si="16"/>
        <v>#VALUE!</v>
      </c>
      <c r="N127" s="48" t="e">
        <f t="shared" si="17"/>
        <v>#VALUE!</v>
      </c>
      <c r="O127" s="2" t="e">
        <f t="shared" si="18"/>
        <v>#VALUE!</v>
      </c>
      <c r="P127" s="34"/>
      <c r="Q127" s="45" t="e">
        <f t="shared" si="19"/>
        <v>#N/A</v>
      </c>
      <c r="R127" s="34"/>
      <c r="S127" s="34"/>
      <c r="T127" s="34"/>
      <c r="U127" s="34"/>
      <c r="V127" s="34"/>
      <c r="W127" s="34"/>
      <c r="X127" s="34"/>
      <c r="Y127" s="34"/>
    </row>
    <row r="128" spans="1:25" ht="15.75" thickBot="1" x14ac:dyDescent="0.3">
      <c r="A128" s="47" t="e">
        <f>RANK('Auswertung AIST'!L132,'Auswertung AIST'!$L132:$Q132,0)</f>
        <v>#VALUE!</v>
      </c>
      <c r="B128" s="48" t="e">
        <f>RANK('Auswertung AIST'!M132,'Auswertung AIST'!$L132:$Q132,0)</f>
        <v>#VALUE!</v>
      </c>
      <c r="C128" s="48" t="e">
        <f>RANK('Auswertung AIST'!N132,'Auswertung AIST'!$L132:$Q132,0)</f>
        <v>#VALUE!</v>
      </c>
      <c r="D128" s="48" t="e">
        <f>RANK('Auswertung AIST'!O132,'Auswertung AIST'!$L132:$Q132,0)</f>
        <v>#VALUE!</v>
      </c>
      <c r="E128" s="48" t="e">
        <f>RANK('Auswertung AIST'!P132,'Auswertung AIST'!$L132:$Q132,0)</f>
        <v>#VALUE!</v>
      </c>
      <c r="F128" s="48" t="e">
        <f>RANK('Auswertung AIST'!Q132,'Auswertung AIST'!$L132:$Q132,0)</f>
        <v>#VALUE!</v>
      </c>
      <c r="G128" s="86" t="e">
        <f t="shared" si="10"/>
        <v>#N/A</v>
      </c>
      <c r="H128" s="87" t="e">
        <f t="shared" si="11"/>
        <v>#N/A</v>
      </c>
      <c r="I128" s="88" t="e">
        <f t="shared" si="12"/>
        <v>#N/A</v>
      </c>
      <c r="J128" s="48" t="e">
        <f t="shared" si="13"/>
        <v>#VALUE!</v>
      </c>
      <c r="K128" s="48" t="e">
        <f t="shared" si="14"/>
        <v>#VALUE!</v>
      </c>
      <c r="L128" s="48" t="e">
        <f t="shared" si="15"/>
        <v>#VALUE!</v>
      </c>
      <c r="M128" s="48" t="e">
        <f t="shared" si="16"/>
        <v>#VALUE!</v>
      </c>
      <c r="N128" s="48" t="e">
        <f t="shared" si="17"/>
        <v>#VALUE!</v>
      </c>
      <c r="O128" s="2" t="e">
        <f t="shared" si="18"/>
        <v>#VALUE!</v>
      </c>
      <c r="P128" s="34"/>
      <c r="Q128" s="45" t="e">
        <f t="shared" si="19"/>
        <v>#N/A</v>
      </c>
      <c r="R128" s="34"/>
      <c r="S128" s="34"/>
      <c r="T128" s="34"/>
      <c r="U128" s="34"/>
      <c r="V128" s="34"/>
      <c r="W128" s="34"/>
      <c r="X128" s="34"/>
      <c r="Y128" s="34"/>
    </row>
    <row r="129" spans="1:25" ht="15.75" thickBot="1" x14ac:dyDescent="0.3">
      <c r="A129" s="47" t="e">
        <f>RANK('Auswertung AIST'!L133,'Auswertung AIST'!$L133:$Q133,0)</f>
        <v>#VALUE!</v>
      </c>
      <c r="B129" s="48" t="e">
        <f>RANK('Auswertung AIST'!M133,'Auswertung AIST'!$L133:$Q133,0)</f>
        <v>#VALUE!</v>
      </c>
      <c r="C129" s="48" t="e">
        <f>RANK('Auswertung AIST'!N133,'Auswertung AIST'!$L133:$Q133,0)</f>
        <v>#VALUE!</v>
      </c>
      <c r="D129" s="48" t="e">
        <f>RANK('Auswertung AIST'!O133,'Auswertung AIST'!$L133:$Q133,0)</f>
        <v>#VALUE!</v>
      </c>
      <c r="E129" s="48" t="e">
        <f>RANK('Auswertung AIST'!P133,'Auswertung AIST'!$L133:$Q133,0)</f>
        <v>#VALUE!</v>
      </c>
      <c r="F129" s="48" t="e">
        <f>RANK('Auswertung AIST'!Q133,'Auswertung AIST'!$L133:$Q133,0)</f>
        <v>#VALUE!</v>
      </c>
      <c r="G129" s="86" t="e">
        <f t="shared" si="10"/>
        <v>#N/A</v>
      </c>
      <c r="H129" s="87" t="e">
        <f t="shared" si="11"/>
        <v>#N/A</v>
      </c>
      <c r="I129" s="88" t="e">
        <f t="shared" si="12"/>
        <v>#N/A</v>
      </c>
      <c r="J129" s="48" t="e">
        <f t="shared" si="13"/>
        <v>#VALUE!</v>
      </c>
      <c r="K129" s="48" t="e">
        <f t="shared" si="14"/>
        <v>#VALUE!</v>
      </c>
      <c r="L129" s="48" t="e">
        <f t="shared" si="15"/>
        <v>#VALUE!</v>
      </c>
      <c r="M129" s="48" t="e">
        <f t="shared" si="16"/>
        <v>#VALUE!</v>
      </c>
      <c r="N129" s="48" t="e">
        <f t="shared" si="17"/>
        <v>#VALUE!</v>
      </c>
      <c r="O129" s="2" t="e">
        <f t="shared" si="18"/>
        <v>#VALUE!</v>
      </c>
      <c r="P129" s="34"/>
      <c r="Q129" s="45" t="e">
        <f t="shared" si="19"/>
        <v>#N/A</v>
      </c>
      <c r="R129" s="34"/>
      <c r="S129" s="34"/>
      <c r="T129" s="34"/>
      <c r="U129" s="34"/>
      <c r="V129" s="34"/>
      <c r="W129" s="34"/>
      <c r="X129" s="34"/>
      <c r="Y129" s="34"/>
    </row>
    <row r="130" spans="1:25" ht="15.75" thickBot="1" x14ac:dyDescent="0.3">
      <c r="A130" s="47" t="e">
        <f>RANK('Auswertung AIST'!L134,'Auswertung AIST'!$L134:$Q134,0)</f>
        <v>#VALUE!</v>
      </c>
      <c r="B130" s="48" t="e">
        <f>RANK('Auswertung AIST'!M134,'Auswertung AIST'!$L134:$Q134,0)</f>
        <v>#VALUE!</v>
      </c>
      <c r="C130" s="48" t="e">
        <f>RANK('Auswertung AIST'!N134,'Auswertung AIST'!$L134:$Q134,0)</f>
        <v>#VALUE!</v>
      </c>
      <c r="D130" s="48" t="e">
        <f>RANK('Auswertung AIST'!O134,'Auswertung AIST'!$L134:$Q134,0)</f>
        <v>#VALUE!</v>
      </c>
      <c r="E130" s="48" t="e">
        <f>RANK('Auswertung AIST'!P134,'Auswertung AIST'!$L134:$Q134,0)</f>
        <v>#VALUE!</v>
      </c>
      <c r="F130" s="48" t="e">
        <f>RANK('Auswertung AIST'!Q134,'Auswertung AIST'!$L134:$Q134,0)</f>
        <v>#VALUE!</v>
      </c>
      <c r="G130" s="86" t="e">
        <f t="shared" si="10"/>
        <v>#N/A</v>
      </c>
      <c r="H130" s="87" t="e">
        <f t="shared" si="11"/>
        <v>#N/A</v>
      </c>
      <c r="I130" s="88" t="e">
        <f t="shared" si="12"/>
        <v>#N/A</v>
      </c>
      <c r="J130" s="48" t="e">
        <f t="shared" si="13"/>
        <v>#VALUE!</v>
      </c>
      <c r="K130" s="48" t="e">
        <f t="shared" si="14"/>
        <v>#VALUE!</v>
      </c>
      <c r="L130" s="48" t="e">
        <f t="shared" si="15"/>
        <v>#VALUE!</v>
      </c>
      <c r="M130" s="48" t="e">
        <f t="shared" si="16"/>
        <v>#VALUE!</v>
      </c>
      <c r="N130" s="48" t="e">
        <f t="shared" si="17"/>
        <v>#VALUE!</v>
      </c>
      <c r="O130" s="2" t="e">
        <f t="shared" si="18"/>
        <v>#VALUE!</v>
      </c>
      <c r="P130" s="34"/>
      <c r="Q130" s="45" t="e">
        <f t="shared" si="19"/>
        <v>#N/A</v>
      </c>
      <c r="R130" s="34"/>
      <c r="S130" s="34"/>
      <c r="T130" s="34"/>
      <c r="U130" s="34"/>
      <c r="V130" s="34"/>
      <c r="W130" s="34"/>
      <c r="X130" s="34"/>
      <c r="Y130" s="34"/>
    </row>
    <row r="131" spans="1:25" ht="15.75" thickBot="1" x14ac:dyDescent="0.3">
      <c r="A131" s="47" t="e">
        <f>RANK('Auswertung AIST'!L135,'Auswertung AIST'!$L135:$Q135,0)</f>
        <v>#VALUE!</v>
      </c>
      <c r="B131" s="48" t="e">
        <f>RANK('Auswertung AIST'!M135,'Auswertung AIST'!$L135:$Q135,0)</f>
        <v>#VALUE!</v>
      </c>
      <c r="C131" s="48" t="e">
        <f>RANK('Auswertung AIST'!N135,'Auswertung AIST'!$L135:$Q135,0)</f>
        <v>#VALUE!</v>
      </c>
      <c r="D131" s="48" t="e">
        <f>RANK('Auswertung AIST'!O135,'Auswertung AIST'!$L135:$Q135,0)</f>
        <v>#VALUE!</v>
      </c>
      <c r="E131" s="48" t="e">
        <f>RANK('Auswertung AIST'!P135,'Auswertung AIST'!$L135:$Q135,0)</f>
        <v>#VALUE!</v>
      </c>
      <c r="F131" s="48" t="e">
        <f>RANK('Auswertung AIST'!Q135,'Auswertung AIST'!$L135:$Q135,0)</f>
        <v>#VALUE!</v>
      </c>
      <c r="G131" s="86" t="e">
        <f t="shared" si="10"/>
        <v>#N/A</v>
      </c>
      <c r="H131" s="87" t="e">
        <f t="shared" si="11"/>
        <v>#N/A</v>
      </c>
      <c r="I131" s="88" t="e">
        <f t="shared" si="12"/>
        <v>#N/A</v>
      </c>
      <c r="J131" s="48" t="e">
        <f t="shared" si="13"/>
        <v>#VALUE!</v>
      </c>
      <c r="K131" s="48" t="e">
        <f t="shared" si="14"/>
        <v>#VALUE!</v>
      </c>
      <c r="L131" s="48" t="e">
        <f t="shared" si="15"/>
        <v>#VALUE!</v>
      </c>
      <c r="M131" s="48" t="e">
        <f t="shared" si="16"/>
        <v>#VALUE!</v>
      </c>
      <c r="N131" s="48" t="e">
        <f t="shared" si="17"/>
        <v>#VALUE!</v>
      </c>
      <c r="O131" s="2" t="e">
        <f t="shared" si="18"/>
        <v>#VALUE!</v>
      </c>
      <c r="P131" s="34"/>
      <c r="Q131" s="45" t="e">
        <f t="shared" si="19"/>
        <v>#N/A</v>
      </c>
      <c r="R131" s="34"/>
      <c r="S131" s="34"/>
      <c r="T131" s="34"/>
      <c r="U131" s="34"/>
      <c r="V131" s="34"/>
      <c r="W131" s="34"/>
      <c r="X131" s="34"/>
      <c r="Y131" s="34"/>
    </row>
    <row r="132" spans="1:25" ht="15.75" thickBot="1" x14ac:dyDescent="0.3">
      <c r="A132" s="47" t="e">
        <f>RANK('Auswertung AIST'!L136,'Auswertung AIST'!$L136:$Q136,0)</f>
        <v>#VALUE!</v>
      </c>
      <c r="B132" s="48" t="e">
        <f>RANK('Auswertung AIST'!M136,'Auswertung AIST'!$L136:$Q136,0)</f>
        <v>#VALUE!</v>
      </c>
      <c r="C132" s="48" t="e">
        <f>RANK('Auswertung AIST'!N136,'Auswertung AIST'!$L136:$Q136,0)</f>
        <v>#VALUE!</v>
      </c>
      <c r="D132" s="48" t="e">
        <f>RANK('Auswertung AIST'!O136,'Auswertung AIST'!$L136:$Q136,0)</f>
        <v>#VALUE!</v>
      </c>
      <c r="E132" s="48" t="e">
        <f>RANK('Auswertung AIST'!P136,'Auswertung AIST'!$L136:$Q136,0)</f>
        <v>#VALUE!</v>
      </c>
      <c r="F132" s="48" t="e">
        <f>RANK('Auswertung AIST'!Q136,'Auswertung AIST'!$L136:$Q136,0)</f>
        <v>#VALUE!</v>
      </c>
      <c r="G132" s="86" t="e">
        <f t="shared" si="10"/>
        <v>#N/A</v>
      </c>
      <c r="H132" s="87" t="e">
        <f t="shared" si="11"/>
        <v>#N/A</v>
      </c>
      <c r="I132" s="88" t="e">
        <f t="shared" si="12"/>
        <v>#N/A</v>
      </c>
      <c r="J132" s="48" t="e">
        <f t="shared" si="13"/>
        <v>#VALUE!</v>
      </c>
      <c r="K132" s="48" t="e">
        <f t="shared" si="14"/>
        <v>#VALUE!</v>
      </c>
      <c r="L132" s="48" t="e">
        <f t="shared" si="15"/>
        <v>#VALUE!</v>
      </c>
      <c r="M132" s="48" t="e">
        <f t="shared" si="16"/>
        <v>#VALUE!</v>
      </c>
      <c r="N132" s="48" t="e">
        <f t="shared" si="17"/>
        <v>#VALUE!</v>
      </c>
      <c r="O132" s="2" t="e">
        <f t="shared" si="18"/>
        <v>#VALUE!</v>
      </c>
      <c r="P132" s="34"/>
      <c r="Q132" s="45" t="e">
        <f t="shared" si="19"/>
        <v>#N/A</v>
      </c>
      <c r="R132" s="34"/>
      <c r="S132" s="34"/>
      <c r="T132" s="34"/>
      <c r="U132" s="34"/>
      <c r="V132" s="34"/>
      <c r="W132" s="34"/>
      <c r="X132" s="34"/>
      <c r="Y132" s="34"/>
    </row>
    <row r="133" spans="1:25" ht="15.75" thickBot="1" x14ac:dyDescent="0.3">
      <c r="A133" s="47" t="e">
        <f>RANK('Auswertung AIST'!L137,'Auswertung AIST'!$L137:$Q137,0)</f>
        <v>#VALUE!</v>
      </c>
      <c r="B133" s="48" t="e">
        <f>RANK('Auswertung AIST'!M137,'Auswertung AIST'!$L137:$Q137,0)</f>
        <v>#VALUE!</v>
      </c>
      <c r="C133" s="48" t="e">
        <f>RANK('Auswertung AIST'!N137,'Auswertung AIST'!$L137:$Q137,0)</f>
        <v>#VALUE!</v>
      </c>
      <c r="D133" s="48" t="e">
        <f>RANK('Auswertung AIST'!O137,'Auswertung AIST'!$L137:$Q137,0)</f>
        <v>#VALUE!</v>
      </c>
      <c r="E133" s="48" t="e">
        <f>RANK('Auswertung AIST'!P137,'Auswertung AIST'!$L137:$Q137,0)</f>
        <v>#VALUE!</v>
      </c>
      <c r="F133" s="48" t="e">
        <f>RANK('Auswertung AIST'!Q137,'Auswertung AIST'!$L137:$Q137,0)</f>
        <v>#VALUE!</v>
      </c>
      <c r="G133" s="86" t="e">
        <f t="shared" ref="G133:G196" si="20">INDEX($A$4:$F$4,MATCH(1,$A133:$F133,0))</f>
        <v>#N/A</v>
      </c>
      <c r="H133" s="87" t="e">
        <f t="shared" ref="H133:H196" si="21">IF(ISERROR(INDEX($A$4:$F$4,MATCH(2,$A133:$F133,0)))=TRUE,INDEX($J$4:$O$4,MATCH(1,$J133:$O133,0)),INDEX($A$4:$F$4,MATCH(2,$A133:$F133,0)))</f>
        <v>#N/A</v>
      </c>
      <c r="I133" s="88" t="e">
        <f t="shared" ref="I133:I196" si="22">IF(ISERROR(INDEX($A$4:$F$4,MATCH(3,$A133:$F133,0)))=TRUE,INDEX($J$4:$O$4,MATCH(2,$J133:$O133,0)),INDEX($A$4:$F$4,MATCH(3,$A133:$F133,0)))</f>
        <v>#N/A</v>
      </c>
      <c r="J133" s="48" t="e">
        <f t="shared" ref="J133:J196" si="23">F133</f>
        <v>#VALUE!</v>
      </c>
      <c r="K133" s="48" t="e">
        <f t="shared" ref="K133:K196" si="24">E133</f>
        <v>#VALUE!</v>
      </c>
      <c r="L133" s="48" t="e">
        <f t="shared" ref="L133:L196" si="25">D133</f>
        <v>#VALUE!</v>
      </c>
      <c r="M133" s="48" t="e">
        <f t="shared" ref="M133:M196" si="26">C133</f>
        <v>#VALUE!</v>
      </c>
      <c r="N133" s="48" t="e">
        <f t="shared" ref="N133:N196" si="27">B133</f>
        <v>#VALUE!</v>
      </c>
      <c r="O133" s="2" t="e">
        <f t="shared" ref="O133:O196" si="28">A133</f>
        <v>#VALUE!</v>
      </c>
      <c r="P133" s="34"/>
      <c r="Q133" s="45" t="e">
        <f t="shared" ref="Q133:Q196" si="29">VLOOKUP(G133,$R$5:$X$10,MATCH(H133,$R$4:$X$4,0),FALSE)</f>
        <v>#N/A</v>
      </c>
      <c r="R133" s="34"/>
      <c r="S133" s="34"/>
      <c r="T133" s="34"/>
      <c r="U133" s="34"/>
      <c r="V133" s="34"/>
      <c r="W133" s="34"/>
      <c r="X133" s="34"/>
      <c r="Y133" s="34"/>
    </row>
    <row r="134" spans="1:25" ht="15.75" thickBot="1" x14ac:dyDescent="0.3">
      <c r="A134" s="47" t="e">
        <f>RANK('Auswertung AIST'!L138,'Auswertung AIST'!$L138:$Q138,0)</f>
        <v>#VALUE!</v>
      </c>
      <c r="B134" s="48" t="e">
        <f>RANK('Auswertung AIST'!M138,'Auswertung AIST'!$L138:$Q138,0)</f>
        <v>#VALUE!</v>
      </c>
      <c r="C134" s="48" t="e">
        <f>RANK('Auswertung AIST'!N138,'Auswertung AIST'!$L138:$Q138,0)</f>
        <v>#VALUE!</v>
      </c>
      <c r="D134" s="48" t="e">
        <f>RANK('Auswertung AIST'!O138,'Auswertung AIST'!$L138:$Q138,0)</f>
        <v>#VALUE!</v>
      </c>
      <c r="E134" s="48" t="e">
        <f>RANK('Auswertung AIST'!P138,'Auswertung AIST'!$L138:$Q138,0)</f>
        <v>#VALUE!</v>
      </c>
      <c r="F134" s="48" t="e">
        <f>RANK('Auswertung AIST'!Q138,'Auswertung AIST'!$L138:$Q138,0)</f>
        <v>#VALUE!</v>
      </c>
      <c r="G134" s="86" t="e">
        <f t="shared" si="20"/>
        <v>#N/A</v>
      </c>
      <c r="H134" s="87" t="e">
        <f t="shared" si="21"/>
        <v>#N/A</v>
      </c>
      <c r="I134" s="88" t="e">
        <f t="shared" si="22"/>
        <v>#N/A</v>
      </c>
      <c r="J134" s="48" t="e">
        <f t="shared" si="23"/>
        <v>#VALUE!</v>
      </c>
      <c r="K134" s="48" t="e">
        <f t="shared" si="24"/>
        <v>#VALUE!</v>
      </c>
      <c r="L134" s="48" t="e">
        <f t="shared" si="25"/>
        <v>#VALUE!</v>
      </c>
      <c r="M134" s="48" t="e">
        <f t="shared" si="26"/>
        <v>#VALUE!</v>
      </c>
      <c r="N134" s="48" t="e">
        <f t="shared" si="27"/>
        <v>#VALUE!</v>
      </c>
      <c r="O134" s="2" t="e">
        <f t="shared" si="28"/>
        <v>#VALUE!</v>
      </c>
      <c r="P134" s="34"/>
      <c r="Q134" s="45" t="e">
        <f t="shared" si="29"/>
        <v>#N/A</v>
      </c>
      <c r="R134" s="34"/>
      <c r="S134" s="34"/>
      <c r="T134" s="34"/>
      <c r="U134" s="34"/>
      <c r="V134" s="34"/>
      <c r="W134" s="34"/>
      <c r="X134" s="34"/>
      <c r="Y134" s="34"/>
    </row>
    <row r="135" spans="1:25" ht="15.75" thickBot="1" x14ac:dyDescent="0.3">
      <c r="A135" s="47" t="e">
        <f>RANK('Auswertung AIST'!L139,'Auswertung AIST'!$L139:$Q139,0)</f>
        <v>#VALUE!</v>
      </c>
      <c r="B135" s="48" t="e">
        <f>RANK('Auswertung AIST'!M139,'Auswertung AIST'!$L139:$Q139,0)</f>
        <v>#VALUE!</v>
      </c>
      <c r="C135" s="48" t="e">
        <f>RANK('Auswertung AIST'!N139,'Auswertung AIST'!$L139:$Q139,0)</f>
        <v>#VALUE!</v>
      </c>
      <c r="D135" s="48" t="e">
        <f>RANK('Auswertung AIST'!O139,'Auswertung AIST'!$L139:$Q139,0)</f>
        <v>#VALUE!</v>
      </c>
      <c r="E135" s="48" t="e">
        <f>RANK('Auswertung AIST'!P139,'Auswertung AIST'!$L139:$Q139,0)</f>
        <v>#VALUE!</v>
      </c>
      <c r="F135" s="48" t="e">
        <f>RANK('Auswertung AIST'!Q139,'Auswertung AIST'!$L139:$Q139,0)</f>
        <v>#VALUE!</v>
      </c>
      <c r="G135" s="86" t="e">
        <f t="shared" si="20"/>
        <v>#N/A</v>
      </c>
      <c r="H135" s="87" t="e">
        <f t="shared" si="21"/>
        <v>#N/A</v>
      </c>
      <c r="I135" s="88" t="e">
        <f t="shared" si="22"/>
        <v>#N/A</v>
      </c>
      <c r="J135" s="48" t="e">
        <f t="shared" si="23"/>
        <v>#VALUE!</v>
      </c>
      <c r="K135" s="48" t="e">
        <f t="shared" si="24"/>
        <v>#VALUE!</v>
      </c>
      <c r="L135" s="48" t="e">
        <f t="shared" si="25"/>
        <v>#VALUE!</v>
      </c>
      <c r="M135" s="48" t="e">
        <f t="shared" si="26"/>
        <v>#VALUE!</v>
      </c>
      <c r="N135" s="48" t="e">
        <f t="shared" si="27"/>
        <v>#VALUE!</v>
      </c>
      <c r="O135" s="2" t="e">
        <f t="shared" si="28"/>
        <v>#VALUE!</v>
      </c>
      <c r="P135" s="34"/>
      <c r="Q135" s="45" t="e">
        <f t="shared" si="29"/>
        <v>#N/A</v>
      </c>
      <c r="R135" s="34"/>
      <c r="S135" s="34"/>
      <c r="T135" s="34"/>
      <c r="U135" s="34"/>
      <c r="V135" s="34"/>
      <c r="W135" s="34"/>
      <c r="X135" s="34"/>
      <c r="Y135" s="34"/>
    </row>
    <row r="136" spans="1:25" ht="15.75" thickBot="1" x14ac:dyDescent="0.3">
      <c r="A136" s="47" t="e">
        <f>RANK('Auswertung AIST'!L140,'Auswertung AIST'!$L140:$Q140,0)</f>
        <v>#VALUE!</v>
      </c>
      <c r="B136" s="48" t="e">
        <f>RANK('Auswertung AIST'!M140,'Auswertung AIST'!$L140:$Q140,0)</f>
        <v>#VALUE!</v>
      </c>
      <c r="C136" s="48" t="e">
        <f>RANK('Auswertung AIST'!N140,'Auswertung AIST'!$L140:$Q140,0)</f>
        <v>#VALUE!</v>
      </c>
      <c r="D136" s="48" t="e">
        <f>RANK('Auswertung AIST'!O140,'Auswertung AIST'!$L140:$Q140,0)</f>
        <v>#VALUE!</v>
      </c>
      <c r="E136" s="48" t="e">
        <f>RANK('Auswertung AIST'!P140,'Auswertung AIST'!$L140:$Q140,0)</f>
        <v>#VALUE!</v>
      </c>
      <c r="F136" s="48" t="e">
        <f>RANK('Auswertung AIST'!Q140,'Auswertung AIST'!$L140:$Q140,0)</f>
        <v>#VALUE!</v>
      </c>
      <c r="G136" s="86" t="e">
        <f t="shared" si="20"/>
        <v>#N/A</v>
      </c>
      <c r="H136" s="87" t="e">
        <f t="shared" si="21"/>
        <v>#N/A</v>
      </c>
      <c r="I136" s="88" t="e">
        <f t="shared" si="22"/>
        <v>#N/A</v>
      </c>
      <c r="J136" s="48" t="e">
        <f t="shared" si="23"/>
        <v>#VALUE!</v>
      </c>
      <c r="K136" s="48" t="e">
        <f t="shared" si="24"/>
        <v>#VALUE!</v>
      </c>
      <c r="L136" s="48" t="e">
        <f t="shared" si="25"/>
        <v>#VALUE!</v>
      </c>
      <c r="M136" s="48" t="e">
        <f t="shared" si="26"/>
        <v>#VALUE!</v>
      </c>
      <c r="N136" s="48" t="e">
        <f t="shared" si="27"/>
        <v>#VALUE!</v>
      </c>
      <c r="O136" s="2" t="e">
        <f t="shared" si="28"/>
        <v>#VALUE!</v>
      </c>
      <c r="P136" s="34"/>
      <c r="Q136" s="45" t="e">
        <f t="shared" si="29"/>
        <v>#N/A</v>
      </c>
      <c r="R136" s="34"/>
      <c r="S136" s="34"/>
      <c r="T136" s="34"/>
      <c r="U136" s="34"/>
      <c r="V136" s="34"/>
      <c r="W136" s="34"/>
      <c r="X136" s="34"/>
      <c r="Y136" s="34"/>
    </row>
    <row r="137" spans="1:25" ht="15.75" thickBot="1" x14ac:dyDescent="0.3">
      <c r="A137" s="47" t="e">
        <f>RANK('Auswertung AIST'!L141,'Auswertung AIST'!$L141:$Q141,0)</f>
        <v>#VALUE!</v>
      </c>
      <c r="B137" s="48" t="e">
        <f>RANK('Auswertung AIST'!M141,'Auswertung AIST'!$L141:$Q141,0)</f>
        <v>#VALUE!</v>
      </c>
      <c r="C137" s="48" t="e">
        <f>RANK('Auswertung AIST'!N141,'Auswertung AIST'!$L141:$Q141,0)</f>
        <v>#VALUE!</v>
      </c>
      <c r="D137" s="48" t="e">
        <f>RANK('Auswertung AIST'!O141,'Auswertung AIST'!$L141:$Q141,0)</f>
        <v>#VALUE!</v>
      </c>
      <c r="E137" s="48" t="e">
        <f>RANK('Auswertung AIST'!P141,'Auswertung AIST'!$L141:$Q141,0)</f>
        <v>#VALUE!</v>
      </c>
      <c r="F137" s="48" t="e">
        <f>RANK('Auswertung AIST'!Q141,'Auswertung AIST'!$L141:$Q141,0)</f>
        <v>#VALUE!</v>
      </c>
      <c r="G137" s="86" t="e">
        <f t="shared" si="20"/>
        <v>#N/A</v>
      </c>
      <c r="H137" s="87" t="e">
        <f t="shared" si="21"/>
        <v>#N/A</v>
      </c>
      <c r="I137" s="88" t="e">
        <f t="shared" si="22"/>
        <v>#N/A</v>
      </c>
      <c r="J137" s="48" t="e">
        <f t="shared" si="23"/>
        <v>#VALUE!</v>
      </c>
      <c r="K137" s="48" t="e">
        <f t="shared" si="24"/>
        <v>#VALUE!</v>
      </c>
      <c r="L137" s="48" t="e">
        <f t="shared" si="25"/>
        <v>#VALUE!</v>
      </c>
      <c r="M137" s="48" t="e">
        <f t="shared" si="26"/>
        <v>#VALUE!</v>
      </c>
      <c r="N137" s="48" t="e">
        <f t="shared" si="27"/>
        <v>#VALUE!</v>
      </c>
      <c r="O137" s="2" t="e">
        <f t="shared" si="28"/>
        <v>#VALUE!</v>
      </c>
      <c r="P137" s="34"/>
      <c r="Q137" s="45" t="e">
        <f t="shared" si="29"/>
        <v>#N/A</v>
      </c>
      <c r="R137" s="34"/>
      <c r="S137" s="34"/>
      <c r="T137" s="34"/>
      <c r="U137" s="34"/>
      <c r="V137" s="34"/>
      <c r="W137" s="34"/>
      <c r="X137" s="34"/>
      <c r="Y137" s="34"/>
    </row>
    <row r="138" spans="1:25" ht="15.75" thickBot="1" x14ac:dyDescent="0.3">
      <c r="A138" s="47" t="e">
        <f>RANK('Auswertung AIST'!L142,'Auswertung AIST'!$L142:$Q142,0)</f>
        <v>#VALUE!</v>
      </c>
      <c r="B138" s="48" t="e">
        <f>RANK('Auswertung AIST'!M142,'Auswertung AIST'!$L142:$Q142,0)</f>
        <v>#VALUE!</v>
      </c>
      <c r="C138" s="48" t="e">
        <f>RANK('Auswertung AIST'!N142,'Auswertung AIST'!$L142:$Q142,0)</f>
        <v>#VALUE!</v>
      </c>
      <c r="D138" s="48" t="e">
        <f>RANK('Auswertung AIST'!O142,'Auswertung AIST'!$L142:$Q142,0)</f>
        <v>#VALUE!</v>
      </c>
      <c r="E138" s="48" t="e">
        <f>RANK('Auswertung AIST'!P142,'Auswertung AIST'!$L142:$Q142,0)</f>
        <v>#VALUE!</v>
      </c>
      <c r="F138" s="48" t="e">
        <f>RANK('Auswertung AIST'!Q142,'Auswertung AIST'!$L142:$Q142,0)</f>
        <v>#VALUE!</v>
      </c>
      <c r="G138" s="86" t="e">
        <f t="shared" si="20"/>
        <v>#N/A</v>
      </c>
      <c r="H138" s="87" t="e">
        <f t="shared" si="21"/>
        <v>#N/A</v>
      </c>
      <c r="I138" s="88" t="e">
        <f t="shared" si="22"/>
        <v>#N/A</v>
      </c>
      <c r="J138" s="48" t="e">
        <f t="shared" si="23"/>
        <v>#VALUE!</v>
      </c>
      <c r="K138" s="48" t="e">
        <f t="shared" si="24"/>
        <v>#VALUE!</v>
      </c>
      <c r="L138" s="48" t="e">
        <f t="shared" si="25"/>
        <v>#VALUE!</v>
      </c>
      <c r="M138" s="48" t="e">
        <f t="shared" si="26"/>
        <v>#VALUE!</v>
      </c>
      <c r="N138" s="48" t="e">
        <f t="shared" si="27"/>
        <v>#VALUE!</v>
      </c>
      <c r="O138" s="2" t="e">
        <f t="shared" si="28"/>
        <v>#VALUE!</v>
      </c>
      <c r="P138" s="34"/>
      <c r="Q138" s="45" t="e">
        <f t="shared" si="29"/>
        <v>#N/A</v>
      </c>
      <c r="R138" s="34"/>
      <c r="S138" s="34"/>
      <c r="T138" s="34"/>
      <c r="U138" s="34"/>
      <c r="V138" s="34"/>
      <c r="W138" s="34"/>
      <c r="X138" s="34"/>
      <c r="Y138" s="34"/>
    </row>
    <row r="139" spans="1:25" ht="15.75" thickBot="1" x14ac:dyDescent="0.3">
      <c r="A139" s="47" t="e">
        <f>RANK('Auswertung AIST'!L143,'Auswertung AIST'!$L143:$Q143,0)</f>
        <v>#VALUE!</v>
      </c>
      <c r="B139" s="48" t="e">
        <f>RANK('Auswertung AIST'!M143,'Auswertung AIST'!$L143:$Q143,0)</f>
        <v>#VALUE!</v>
      </c>
      <c r="C139" s="48" t="e">
        <f>RANK('Auswertung AIST'!N143,'Auswertung AIST'!$L143:$Q143,0)</f>
        <v>#VALUE!</v>
      </c>
      <c r="D139" s="48" t="e">
        <f>RANK('Auswertung AIST'!O143,'Auswertung AIST'!$L143:$Q143,0)</f>
        <v>#VALUE!</v>
      </c>
      <c r="E139" s="48" t="e">
        <f>RANK('Auswertung AIST'!P143,'Auswertung AIST'!$L143:$Q143,0)</f>
        <v>#VALUE!</v>
      </c>
      <c r="F139" s="48" t="e">
        <f>RANK('Auswertung AIST'!Q143,'Auswertung AIST'!$L143:$Q143,0)</f>
        <v>#VALUE!</v>
      </c>
      <c r="G139" s="86" t="e">
        <f t="shared" si="20"/>
        <v>#N/A</v>
      </c>
      <c r="H139" s="87" t="e">
        <f t="shared" si="21"/>
        <v>#N/A</v>
      </c>
      <c r="I139" s="88" t="e">
        <f t="shared" si="22"/>
        <v>#N/A</v>
      </c>
      <c r="J139" s="48" t="e">
        <f t="shared" si="23"/>
        <v>#VALUE!</v>
      </c>
      <c r="K139" s="48" t="e">
        <f t="shared" si="24"/>
        <v>#VALUE!</v>
      </c>
      <c r="L139" s="48" t="e">
        <f t="shared" si="25"/>
        <v>#VALUE!</v>
      </c>
      <c r="M139" s="48" t="e">
        <f t="shared" si="26"/>
        <v>#VALUE!</v>
      </c>
      <c r="N139" s="48" t="e">
        <f t="shared" si="27"/>
        <v>#VALUE!</v>
      </c>
      <c r="O139" s="2" t="e">
        <f t="shared" si="28"/>
        <v>#VALUE!</v>
      </c>
      <c r="P139" s="34"/>
      <c r="Q139" s="45" t="e">
        <f t="shared" si="29"/>
        <v>#N/A</v>
      </c>
      <c r="R139" s="34"/>
      <c r="S139" s="34"/>
      <c r="T139" s="34"/>
      <c r="U139" s="34"/>
      <c r="V139" s="34"/>
      <c r="W139" s="34"/>
      <c r="X139" s="34"/>
      <c r="Y139" s="34"/>
    </row>
    <row r="140" spans="1:25" ht="15.75" thickBot="1" x14ac:dyDescent="0.3">
      <c r="A140" s="47" t="e">
        <f>RANK('Auswertung AIST'!L144,'Auswertung AIST'!$L144:$Q144,0)</f>
        <v>#VALUE!</v>
      </c>
      <c r="B140" s="48" t="e">
        <f>RANK('Auswertung AIST'!M144,'Auswertung AIST'!$L144:$Q144,0)</f>
        <v>#VALUE!</v>
      </c>
      <c r="C140" s="48" t="e">
        <f>RANK('Auswertung AIST'!N144,'Auswertung AIST'!$L144:$Q144,0)</f>
        <v>#VALUE!</v>
      </c>
      <c r="D140" s="48" t="e">
        <f>RANK('Auswertung AIST'!O144,'Auswertung AIST'!$L144:$Q144,0)</f>
        <v>#VALUE!</v>
      </c>
      <c r="E140" s="48" t="e">
        <f>RANK('Auswertung AIST'!P144,'Auswertung AIST'!$L144:$Q144,0)</f>
        <v>#VALUE!</v>
      </c>
      <c r="F140" s="48" t="e">
        <f>RANK('Auswertung AIST'!Q144,'Auswertung AIST'!$L144:$Q144,0)</f>
        <v>#VALUE!</v>
      </c>
      <c r="G140" s="86" t="e">
        <f t="shared" si="20"/>
        <v>#N/A</v>
      </c>
      <c r="H140" s="87" t="e">
        <f t="shared" si="21"/>
        <v>#N/A</v>
      </c>
      <c r="I140" s="88" t="e">
        <f t="shared" si="22"/>
        <v>#N/A</v>
      </c>
      <c r="J140" s="48" t="e">
        <f t="shared" si="23"/>
        <v>#VALUE!</v>
      </c>
      <c r="K140" s="48" t="e">
        <f t="shared" si="24"/>
        <v>#VALUE!</v>
      </c>
      <c r="L140" s="48" t="e">
        <f t="shared" si="25"/>
        <v>#VALUE!</v>
      </c>
      <c r="M140" s="48" t="e">
        <f t="shared" si="26"/>
        <v>#VALUE!</v>
      </c>
      <c r="N140" s="48" t="e">
        <f t="shared" si="27"/>
        <v>#VALUE!</v>
      </c>
      <c r="O140" s="2" t="e">
        <f t="shared" si="28"/>
        <v>#VALUE!</v>
      </c>
      <c r="P140" s="34"/>
      <c r="Q140" s="45" t="e">
        <f t="shared" si="29"/>
        <v>#N/A</v>
      </c>
      <c r="R140" s="34"/>
      <c r="S140" s="34"/>
      <c r="T140" s="34"/>
      <c r="U140" s="34"/>
      <c r="V140" s="34"/>
      <c r="W140" s="34"/>
      <c r="X140" s="34"/>
      <c r="Y140" s="34"/>
    </row>
    <row r="141" spans="1:25" ht="15.75" thickBot="1" x14ac:dyDescent="0.3">
      <c r="A141" s="47" t="e">
        <f>RANK('Auswertung AIST'!L145,'Auswertung AIST'!$L145:$Q145,0)</f>
        <v>#VALUE!</v>
      </c>
      <c r="B141" s="48" t="e">
        <f>RANK('Auswertung AIST'!M145,'Auswertung AIST'!$L145:$Q145,0)</f>
        <v>#VALUE!</v>
      </c>
      <c r="C141" s="48" t="e">
        <f>RANK('Auswertung AIST'!N145,'Auswertung AIST'!$L145:$Q145,0)</f>
        <v>#VALUE!</v>
      </c>
      <c r="D141" s="48" t="e">
        <f>RANK('Auswertung AIST'!O145,'Auswertung AIST'!$L145:$Q145,0)</f>
        <v>#VALUE!</v>
      </c>
      <c r="E141" s="48" t="e">
        <f>RANK('Auswertung AIST'!P145,'Auswertung AIST'!$L145:$Q145,0)</f>
        <v>#VALUE!</v>
      </c>
      <c r="F141" s="48" t="e">
        <f>RANK('Auswertung AIST'!Q145,'Auswertung AIST'!$L145:$Q145,0)</f>
        <v>#VALUE!</v>
      </c>
      <c r="G141" s="86" t="e">
        <f t="shared" si="20"/>
        <v>#N/A</v>
      </c>
      <c r="H141" s="87" t="e">
        <f t="shared" si="21"/>
        <v>#N/A</v>
      </c>
      <c r="I141" s="88" t="e">
        <f t="shared" si="22"/>
        <v>#N/A</v>
      </c>
      <c r="J141" s="48" t="e">
        <f t="shared" si="23"/>
        <v>#VALUE!</v>
      </c>
      <c r="K141" s="48" t="e">
        <f t="shared" si="24"/>
        <v>#VALUE!</v>
      </c>
      <c r="L141" s="48" t="e">
        <f t="shared" si="25"/>
        <v>#VALUE!</v>
      </c>
      <c r="M141" s="48" t="e">
        <f t="shared" si="26"/>
        <v>#VALUE!</v>
      </c>
      <c r="N141" s="48" t="e">
        <f t="shared" si="27"/>
        <v>#VALUE!</v>
      </c>
      <c r="O141" s="2" t="e">
        <f t="shared" si="28"/>
        <v>#VALUE!</v>
      </c>
      <c r="P141" s="34"/>
      <c r="Q141" s="45" t="e">
        <f t="shared" si="29"/>
        <v>#N/A</v>
      </c>
      <c r="R141" s="34"/>
      <c r="S141" s="34"/>
      <c r="T141" s="34"/>
      <c r="U141" s="34"/>
      <c r="V141" s="34"/>
      <c r="W141" s="34"/>
      <c r="X141" s="34"/>
      <c r="Y141" s="34"/>
    </row>
    <row r="142" spans="1:25" ht="15.75" thickBot="1" x14ac:dyDescent="0.3">
      <c r="A142" s="47" t="e">
        <f>RANK('Auswertung AIST'!L146,'Auswertung AIST'!$L146:$Q146,0)</f>
        <v>#VALUE!</v>
      </c>
      <c r="B142" s="48" t="e">
        <f>RANK('Auswertung AIST'!M146,'Auswertung AIST'!$L146:$Q146,0)</f>
        <v>#VALUE!</v>
      </c>
      <c r="C142" s="48" t="e">
        <f>RANK('Auswertung AIST'!N146,'Auswertung AIST'!$L146:$Q146,0)</f>
        <v>#VALUE!</v>
      </c>
      <c r="D142" s="48" t="e">
        <f>RANK('Auswertung AIST'!O146,'Auswertung AIST'!$L146:$Q146,0)</f>
        <v>#VALUE!</v>
      </c>
      <c r="E142" s="48" t="e">
        <f>RANK('Auswertung AIST'!P146,'Auswertung AIST'!$L146:$Q146,0)</f>
        <v>#VALUE!</v>
      </c>
      <c r="F142" s="48" t="e">
        <f>RANK('Auswertung AIST'!Q146,'Auswertung AIST'!$L146:$Q146,0)</f>
        <v>#VALUE!</v>
      </c>
      <c r="G142" s="86" t="e">
        <f t="shared" si="20"/>
        <v>#N/A</v>
      </c>
      <c r="H142" s="87" t="e">
        <f t="shared" si="21"/>
        <v>#N/A</v>
      </c>
      <c r="I142" s="88" t="e">
        <f t="shared" si="22"/>
        <v>#N/A</v>
      </c>
      <c r="J142" s="48" t="e">
        <f t="shared" si="23"/>
        <v>#VALUE!</v>
      </c>
      <c r="K142" s="48" t="e">
        <f t="shared" si="24"/>
        <v>#VALUE!</v>
      </c>
      <c r="L142" s="48" t="e">
        <f t="shared" si="25"/>
        <v>#VALUE!</v>
      </c>
      <c r="M142" s="48" t="e">
        <f t="shared" si="26"/>
        <v>#VALUE!</v>
      </c>
      <c r="N142" s="48" t="e">
        <f t="shared" si="27"/>
        <v>#VALUE!</v>
      </c>
      <c r="O142" s="2" t="e">
        <f t="shared" si="28"/>
        <v>#VALUE!</v>
      </c>
      <c r="P142" s="34"/>
      <c r="Q142" s="45" t="e">
        <f t="shared" si="29"/>
        <v>#N/A</v>
      </c>
      <c r="R142" s="34"/>
      <c r="S142" s="34"/>
      <c r="T142" s="34"/>
      <c r="U142" s="34"/>
      <c r="V142" s="34"/>
      <c r="W142" s="34"/>
      <c r="X142" s="34"/>
      <c r="Y142" s="34"/>
    </row>
    <row r="143" spans="1:25" ht="15.75" thickBot="1" x14ac:dyDescent="0.3">
      <c r="A143" s="47" t="e">
        <f>RANK('Auswertung AIST'!L147,'Auswertung AIST'!$L147:$Q147,0)</f>
        <v>#VALUE!</v>
      </c>
      <c r="B143" s="48" t="e">
        <f>RANK('Auswertung AIST'!M147,'Auswertung AIST'!$L147:$Q147,0)</f>
        <v>#VALUE!</v>
      </c>
      <c r="C143" s="48" t="e">
        <f>RANK('Auswertung AIST'!N147,'Auswertung AIST'!$L147:$Q147,0)</f>
        <v>#VALUE!</v>
      </c>
      <c r="D143" s="48" t="e">
        <f>RANK('Auswertung AIST'!O147,'Auswertung AIST'!$L147:$Q147,0)</f>
        <v>#VALUE!</v>
      </c>
      <c r="E143" s="48" t="e">
        <f>RANK('Auswertung AIST'!P147,'Auswertung AIST'!$L147:$Q147,0)</f>
        <v>#VALUE!</v>
      </c>
      <c r="F143" s="48" t="e">
        <f>RANK('Auswertung AIST'!Q147,'Auswertung AIST'!$L147:$Q147,0)</f>
        <v>#VALUE!</v>
      </c>
      <c r="G143" s="86" t="e">
        <f t="shared" si="20"/>
        <v>#N/A</v>
      </c>
      <c r="H143" s="87" t="e">
        <f t="shared" si="21"/>
        <v>#N/A</v>
      </c>
      <c r="I143" s="88" t="e">
        <f t="shared" si="22"/>
        <v>#N/A</v>
      </c>
      <c r="J143" s="48" t="e">
        <f t="shared" si="23"/>
        <v>#VALUE!</v>
      </c>
      <c r="K143" s="48" t="e">
        <f t="shared" si="24"/>
        <v>#VALUE!</v>
      </c>
      <c r="L143" s="48" t="e">
        <f t="shared" si="25"/>
        <v>#VALUE!</v>
      </c>
      <c r="M143" s="48" t="e">
        <f t="shared" si="26"/>
        <v>#VALUE!</v>
      </c>
      <c r="N143" s="48" t="e">
        <f t="shared" si="27"/>
        <v>#VALUE!</v>
      </c>
      <c r="O143" s="2" t="e">
        <f t="shared" si="28"/>
        <v>#VALUE!</v>
      </c>
      <c r="P143" s="34"/>
      <c r="Q143" s="45" t="e">
        <f t="shared" si="29"/>
        <v>#N/A</v>
      </c>
      <c r="R143" s="34"/>
      <c r="S143" s="34"/>
      <c r="T143" s="34"/>
      <c r="U143" s="34"/>
      <c r="V143" s="34"/>
      <c r="W143" s="34"/>
      <c r="X143" s="34"/>
      <c r="Y143" s="34"/>
    </row>
    <row r="144" spans="1:25" ht="15.75" thickBot="1" x14ac:dyDescent="0.3">
      <c r="A144" s="47" t="e">
        <f>RANK('Auswertung AIST'!L148,'Auswertung AIST'!$L148:$Q148,0)</f>
        <v>#VALUE!</v>
      </c>
      <c r="B144" s="48" t="e">
        <f>RANK('Auswertung AIST'!M148,'Auswertung AIST'!$L148:$Q148,0)</f>
        <v>#VALUE!</v>
      </c>
      <c r="C144" s="48" t="e">
        <f>RANK('Auswertung AIST'!N148,'Auswertung AIST'!$L148:$Q148,0)</f>
        <v>#VALUE!</v>
      </c>
      <c r="D144" s="48" t="e">
        <f>RANK('Auswertung AIST'!O148,'Auswertung AIST'!$L148:$Q148,0)</f>
        <v>#VALUE!</v>
      </c>
      <c r="E144" s="48" t="e">
        <f>RANK('Auswertung AIST'!P148,'Auswertung AIST'!$L148:$Q148,0)</f>
        <v>#VALUE!</v>
      </c>
      <c r="F144" s="48" t="e">
        <f>RANK('Auswertung AIST'!Q148,'Auswertung AIST'!$L148:$Q148,0)</f>
        <v>#VALUE!</v>
      </c>
      <c r="G144" s="86" t="e">
        <f t="shared" si="20"/>
        <v>#N/A</v>
      </c>
      <c r="H144" s="87" t="e">
        <f t="shared" si="21"/>
        <v>#N/A</v>
      </c>
      <c r="I144" s="88" t="e">
        <f t="shared" si="22"/>
        <v>#N/A</v>
      </c>
      <c r="J144" s="48" t="e">
        <f t="shared" si="23"/>
        <v>#VALUE!</v>
      </c>
      <c r="K144" s="48" t="e">
        <f t="shared" si="24"/>
        <v>#VALUE!</v>
      </c>
      <c r="L144" s="48" t="e">
        <f t="shared" si="25"/>
        <v>#VALUE!</v>
      </c>
      <c r="M144" s="48" t="e">
        <f t="shared" si="26"/>
        <v>#VALUE!</v>
      </c>
      <c r="N144" s="48" t="e">
        <f t="shared" si="27"/>
        <v>#VALUE!</v>
      </c>
      <c r="O144" s="2" t="e">
        <f t="shared" si="28"/>
        <v>#VALUE!</v>
      </c>
      <c r="P144" s="34"/>
      <c r="Q144" s="45" t="e">
        <f t="shared" si="29"/>
        <v>#N/A</v>
      </c>
      <c r="R144" s="34"/>
      <c r="S144" s="34"/>
      <c r="T144" s="34"/>
      <c r="U144" s="34"/>
      <c r="V144" s="34"/>
      <c r="W144" s="34"/>
      <c r="X144" s="34"/>
      <c r="Y144" s="34"/>
    </row>
    <row r="145" spans="1:25" ht="15.75" thickBot="1" x14ac:dyDescent="0.3">
      <c r="A145" s="47" t="e">
        <f>RANK('Auswertung AIST'!L149,'Auswertung AIST'!$L149:$Q149,0)</f>
        <v>#VALUE!</v>
      </c>
      <c r="B145" s="48" t="e">
        <f>RANK('Auswertung AIST'!M149,'Auswertung AIST'!$L149:$Q149,0)</f>
        <v>#VALUE!</v>
      </c>
      <c r="C145" s="48" t="e">
        <f>RANK('Auswertung AIST'!N149,'Auswertung AIST'!$L149:$Q149,0)</f>
        <v>#VALUE!</v>
      </c>
      <c r="D145" s="48" t="e">
        <f>RANK('Auswertung AIST'!O149,'Auswertung AIST'!$L149:$Q149,0)</f>
        <v>#VALUE!</v>
      </c>
      <c r="E145" s="48" t="e">
        <f>RANK('Auswertung AIST'!P149,'Auswertung AIST'!$L149:$Q149,0)</f>
        <v>#VALUE!</v>
      </c>
      <c r="F145" s="48" t="e">
        <f>RANK('Auswertung AIST'!Q149,'Auswertung AIST'!$L149:$Q149,0)</f>
        <v>#VALUE!</v>
      </c>
      <c r="G145" s="86" t="e">
        <f t="shared" si="20"/>
        <v>#N/A</v>
      </c>
      <c r="H145" s="87" t="e">
        <f t="shared" si="21"/>
        <v>#N/A</v>
      </c>
      <c r="I145" s="88" t="e">
        <f t="shared" si="22"/>
        <v>#N/A</v>
      </c>
      <c r="J145" s="48" t="e">
        <f t="shared" si="23"/>
        <v>#VALUE!</v>
      </c>
      <c r="K145" s="48" t="e">
        <f t="shared" si="24"/>
        <v>#VALUE!</v>
      </c>
      <c r="L145" s="48" t="e">
        <f t="shared" si="25"/>
        <v>#VALUE!</v>
      </c>
      <c r="M145" s="48" t="e">
        <f t="shared" si="26"/>
        <v>#VALUE!</v>
      </c>
      <c r="N145" s="48" t="e">
        <f t="shared" si="27"/>
        <v>#VALUE!</v>
      </c>
      <c r="O145" s="2" t="e">
        <f t="shared" si="28"/>
        <v>#VALUE!</v>
      </c>
      <c r="P145" s="34"/>
      <c r="Q145" s="45" t="e">
        <f t="shared" si="29"/>
        <v>#N/A</v>
      </c>
      <c r="R145" s="34"/>
      <c r="S145" s="34"/>
      <c r="T145" s="34"/>
      <c r="U145" s="34"/>
      <c r="V145" s="34"/>
      <c r="W145" s="34"/>
      <c r="X145" s="34"/>
      <c r="Y145" s="34"/>
    </row>
    <row r="146" spans="1:25" ht="15.75" thickBot="1" x14ac:dyDescent="0.3">
      <c r="A146" s="47" t="e">
        <f>RANK('Auswertung AIST'!L150,'Auswertung AIST'!$L150:$Q150,0)</f>
        <v>#VALUE!</v>
      </c>
      <c r="B146" s="48" t="e">
        <f>RANK('Auswertung AIST'!M150,'Auswertung AIST'!$L150:$Q150,0)</f>
        <v>#VALUE!</v>
      </c>
      <c r="C146" s="48" t="e">
        <f>RANK('Auswertung AIST'!N150,'Auswertung AIST'!$L150:$Q150,0)</f>
        <v>#VALUE!</v>
      </c>
      <c r="D146" s="48" t="e">
        <f>RANK('Auswertung AIST'!O150,'Auswertung AIST'!$L150:$Q150,0)</f>
        <v>#VALUE!</v>
      </c>
      <c r="E146" s="48" t="e">
        <f>RANK('Auswertung AIST'!P150,'Auswertung AIST'!$L150:$Q150,0)</f>
        <v>#VALUE!</v>
      </c>
      <c r="F146" s="48" t="e">
        <f>RANK('Auswertung AIST'!Q150,'Auswertung AIST'!$L150:$Q150,0)</f>
        <v>#VALUE!</v>
      </c>
      <c r="G146" s="86" t="e">
        <f t="shared" si="20"/>
        <v>#N/A</v>
      </c>
      <c r="H146" s="87" t="e">
        <f t="shared" si="21"/>
        <v>#N/A</v>
      </c>
      <c r="I146" s="88" t="e">
        <f t="shared" si="22"/>
        <v>#N/A</v>
      </c>
      <c r="J146" s="48" t="e">
        <f t="shared" si="23"/>
        <v>#VALUE!</v>
      </c>
      <c r="K146" s="48" t="e">
        <f t="shared" si="24"/>
        <v>#VALUE!</v>
      </c>
      <c r="L146" s="48" t="e">
        <f t="shared" si="25"/>
        <v>#VALUE!</v>
      </c>
      <c r="M146" s="48" t="e">
        <f t="shared" si="26"/>
        <v>#VALUE!</v>
      </c>
      <c r="N146" s="48" t="e">
        <f t="shared" si="27"/>
        <v>#VALUE!</v>
      </c>
      <c r="O146" s="2" t="e">
        <f t="shared" si="28"/>
        <v>#VALUE!</v>
      </c>
      <c r="P146" s="34"/>
      <c r="Q146" s="45" t="e">
        <f t="shared" si="29"/>
        <v>#N/A</v>
      </c>
      <c r="R146" s="34"/>
      <c r="S146" s="34"/>
      <c r="T146" s="34"/>
      <c r="U146" s="34"/>
      <c r="V146" s="34"/>
      <c r="W146" s="34"/>
      <c r="X146" s="34"/>
      <c r="Y146" s="34"/>
    </row>
    <row r="147" spans="1:25" ht="15.75" thickBot="1" x14ac:dyDescent="0.3">
      <c r="A147" s="47" t="e">
        <f>RANK('Auswertung AIST'!L151,'Auswertung AIST'!$L151:$Q151,0)</f>
        <v>#VALUE!</v>
      </c>
      <c r="B147" s="48" t="e">
        <f>RANK('Auswertung AIST'!M151,'Auswertung AIST'!$L151:$Q151,0)</f>
        <v>#VALUE!</v>
      </c>
      <c r="C147" s="48" t="e">
        <f>RANK('Auswertung AIST'!N151,'Auswertung AIST'!$L151:$Q151,0)</f>
        <v>#VALUE!</v>
      </c>
      <c r="D147" s="48" t="e">
        <f>RANK('Auswertung AIST'!O151,'Auswertung AIST'!$L151:$Q151,0)</f>
        <v>#VALUE!</v>
      </c>
      <c r="E147" s="48" t="e">
        <f>RANK('Auswertung AIST'!P151,'Auswertung AIST'!$L151:$Q151,0)</f>
        <v>#VALUE!</v>
      </c>
      <c r="F147" s="48" t="e">
        <f>RANK('Auswertung AIST'!Q151,'Auswertung AIST'!$L151:$Q151,0)</f>
        <v>#VALUE!</v>
      </c>
      <c r="G147" s="86" t="e">
        <f t="shared" si="20"/>
        <v>#N/A</v>
      </c>
      <c r="H147" s="87" t="e">
        <f t="shared" si="21"/>
        <v>#N/A</v>
      </c>
      <c r="I147" s="88" t="e">
        <f t="shared" si="22"/>
        <v>#N/A</v>
      </c>
      <c r="J147" s="48" t="e">
        <f t="shared" si="23"/>
        <v>#VALUE!</v>
      </c>
      <c r="K147" s="48" t="e">
        <f t="shared" si="24"/>
        <v>#VALUE!</v>
      </c>
      <c r="L147" s="48" t="e">
        <f t="shared" si="25"/>
        <v>#VALUE!</v>
      </c>
      <c r="M147" s="48" t="e">
        <f t="shared" si="26"/>
        <v>#VALUE!</v>
      </c>
      <c r="N147" s="48" t="e">
        <f t="shared" si="27"/>
        <v>#VALUE!</v>
      </c>
      <c r="O147" s="2" t="e">
        <f t="shared" si="28"/>
        <v>#VALUE!</v>
      </c>
      <c r="P147" s="34"/>
      <c r="Q147" s="45" t="e">
        <f t="shared" si="29"/>
        <v>#N/A</v>
      </c>
      <c r="R147" s="34"/>
      <c r="S147" s="34"/>
      <c r="T147" s="34"/>
      <c r="U147" s="34"/>
      <c r="V147" s="34"/>
      <c r="W147" s="34"/>
      <c r="X147" s="34"/>
      <c r="Y147" s="34"/>
    </row>
    <row r="148" spans="1:25" ht="15.75" thickBot="1" x14ac:dyDescent="0.3">
      <c r="A148" s="47" t="e">
        <f>RANK('Auswertung AIST'!L152,'Auswertung AIST'!$L152:$Q152,0)</f>
        <v>#VALUE!</v>
      </c>
      <c r="B148" s="48" t="e">
        <f>RANK('Auswertung AIST'!M152,'Auswertung AIST'!$L152:$Q152,0)</f>
        <v>#VALUE!</v>
      </c>
      <c r="C148" s="48" t="e">
        <f>RANK('Auswertung AIST'!N152,'Auswertung AIST'!$L152:$Q152,0)</f>
        <v>#VALUE!</v>
      </c>
      <c r="D148" s="48" t="e">
        <f>RANK('Auswertung AIST'!O152,'Auswertung AIST'!$L152:$Q152,0)</f>
        <v>#VALUE!</v>
      </c>
      <c r="E148" s="48" t="e">
        <f>RANK('Auswertung AIST'!P152,'Auswertung AIST'!$L152:$Q152,0)</f>
        <v>#VALUE!</v>
      </c>
      <c r="F148" s="48" t="e">
        <f>RANK('Auswertung AIST'!Q152,'Auswertung AIST'!$L152:$Q152,0)</f>
        <v>#VALUE!</v>
      </c>
      <c r="G148" s="86" t="e">
        <f t="shared" si="20"/>
        <v>#N/A</v>
      </c>
      <c r="H148" s="87" t="e">
        <f t="shared" si="21"/>
        <v>#N/A</v>
      </c>
      <c r="I148" s="88" t="e">
        <f t="shared" si="22"/>
        <v>#N/A</v>
      </c>
      <c r="J148" s="48" t="e">
        <f t="shared" si="23"/>
        <v>#VALUE!</v>
      </c>
      <c r="K148" s="48" t="e">
        <f t="shared" si="24"/>
        <v>#VALUE!</v>
      </c>
      <c r="L148" s="48" t="e">
        <f t="shared" si="25"/>
        <v>#VALUE!</v>
      </c>
      <c r="M148" s="48" t="e">
        <f t="shared" si="26"/>
        <v>#VALUE!</v>
      </c>
      <c r="N148" s="48" t="e">
        <f t="shared" si="27"/>
        <v>#VALUE!</v>
      </c>
      <c r="O148" s="2" t="e">
        <f t="shared" si="28"/>
        <v>#VALUE!</v>
      </c>
      <c r="P148" s="34"/>
      <c r="Q148" s="45" t="e">
        <f t="shared" si="29"/>
        <v>#N/A</v>
      </c>
      <c r="R148" s="34"/>
      <c r="S148" s="34"/>
      <c r="T148" s="34"/>
      <c r="U148" s="34"/>
      <c r="V148" s="34"/>
      <c r="W148" s="34"/>
      <c r="X148" s="34"/>
      <c r="Y148" s="34"/>
    </row>
    <row r="149" spans="1:25" ht="15.75" thickBot="1" x14ac:dyDescent="0.3">
      <c r="A149" s="47" t="e">
        <f>RANK('Auswertung AIST'!L153,'Auswertung AIST'!$L153:$Q153,0)</f>
        <v>#VALUE!</v>
      </c>
      <c r="B149" s="48" t="e">
        <f>RANK('Auswertung AIST'!M153,'Auswertung AIST'!$L153:$Q153,0)</f>
        <v>#VALUE!</v>
      </c>
      <c r="C149" s="48" t="e">
        <f>RANK('Auswertung AIST'!N153,'Auswertung AIST'!$L153:$Q153,0)</f>
        <v>#VALUE!</v>
      </c>
      <c r="D149" s="48" t="e">
        <f>RANK('Auswertung AIST'!O153,'Auswertung AIST'!$L153:$Q153,0)</f>
        <v>#VALUE!</v>
      </c>
      <c r="E149" s="48" t="e">
        <f>RANK('Auswertung AIST'!P153,'Auswertung AIST'!$L153:$Q153,0)</f>
        <v>#VALUE!</v>
      </c>
      <c r="F149" s="48" t="e">
        <f>RANK('Auswertung AIST'!Q153,'Auswertung AIST'!$L153:$Q153,0)</f>
        <v>#VALUE!</v>
      </c>
      <c r="G149" s="86" t="e">
        <f t="shared" si="20"/>
        <v>#N/A</v>
      </c>
      <c r="H149" s="87" t="e">
        <f t="shared" si="21"/>
        <v>#N/A</v>
      </c>
      <c r="I149" s="88" t="e">
        <f t="shared" si="22"/>
        <v>#N/A</v>
      </c>
      <c r="J149" s="48" t="e">
        <f t="shared" si="23"/>
        <v>#VALUE!</v>
      </c>
      <c r="K149" s="48" t="e">
        <f t="shared" si="24"/>
        <v>#VALUE!</v>
      </c>
      <c r="L149" s="48" t="e">
        <f t="shared" si="25"/>
        <v>#VALUE!</v>
      </c>
      <c r="M149" s="48" t="e">
        <f t="shared" si="26"/>
        <v>#VALUE!</v>
      </c>
      <c r="N149" s="48" t="e">
        <f t="shared" si="27"/>
        <v>#VALUE!</v>
      </c>
      <c r="O149" s="2" t="e">
        <f t="shared" si="28"/>
        <v>#VALUE!</v>
      </c>
      <c r="P149" s="34"/>
      <c r="Q149" s="45" t="e">
        <f t="shared" si="29"/>
        <v>#N/A</v>
      </c>
      <c r="R149" s="34"/>
      <c r="S149" s="34"/>
      <c r="T149" s="34"/>
      <c r="U149" s="34"/>
      <c r="V149" s="34"/>
      <c r="W149" s="34"/>
      <c r="X149" s="34"/>
      <c r="Y149" s="34"/>
    </row>
    <row r="150" spans="1:25" ht="15.75" thickBot="1" x14ac:dyDescent="0.3">
      <c r="A150" s="47" t="e">
        <f>RANK('Auswertung AIST'!L154,'Auswertung AIST'!$L154:$Q154,0)</f>
        <v>#VALUE!</v>
      </c>
      <c r="B150" s="48" t="e">
        <f>RANK('Auswertung AIST'!M154,'Auswertung AIST'!$L154:$Q154,0)</f>
        <v>#VALUE!</v>
      </c>
      <c r="C150" s="48" t="e">
        <f>RANK('Auswertung AIST'!N154,'Auswertung AIST'!$L154:$Q154,0)</f>
        <v>#VALUE!</v>
      </c>
      <c r="D150" s="48" t="e">
        <f>RANK('Auswertung AIST'!O154,'Auswertung AIST'!$L154:$Q154,0)</f>
        <v>#VALUE!</v>
      </c>
      <c r="E150" s="48" t="e">
        <f>RANK('Auswertung AIST'!P154,'Auswertung AIST'!$L154:$Q154,0)</f>
        <v>#VALUE!</v>
      </c>
      <c r="F150" s="48" t="e">
        <f>RANK('Auswertung AIST'!Q154,'Auswertung AIST'!$L154:$Q154,0)</f>
        <v>#VALUE!</v>
      </c>
      <c r="G150" s="86" t="e">
        <f t="shared" si="20"/>
        <v>#N/A</v>
      </c>
      <c r="H150" s="87" t="e">
        <f t="shared" si="21"/>
        <v>#N/A</v>
      </c>
      <c r="I150" s="88" t="e">
        <f t="shared" si="22"/>
        <v>#N/A</v>
      </c>
      <c r="J150" s="48" t="e">
        <f t="shared" si="23"/>
        <v>#VALUE!</v>
      </c>
      <c r="K150" s="48" t="e">
        <f t="shared" si="24"/>
        <v>#VALUE!</v>
      </c>
      <c r="L150" s="48" t="e">
        <f t="shared" si="25"/>
        <v>#VALUE!</v>
      </c>
      <c r="M150" s="48" t="e">
        <f t="shared" si="26"/>
        <v>#VALUE!</v>
      </c>
      <c r="N150" s="48" t="e">
        <f t="shared" si="27"/>
        <v>#VALUE!</v>
      </c>
      <c r="O150" s="2" t="e">
        <f t="shared" si="28"/>
        <v>#VALUE!</v>
      </c>
      <c r="P150" s="34"/>
      <c r="Q150" s="45" t="e">
        <f t="shared" si="29"/>
        <v>#N/A</v>
      </c>
      <c r="R150" s="34"/>
      <c r="S150" s="34"/>
      <c r="T150" s="34"/>
      <c r="U150" s="34"/>
      <c r="V150" s="34"/>
      <c r="W150" s="34"/>
      <c r="X150" s="34"/>
      <c r="Y150" s="34"/>
    </row>
    <row r="151" spans="1:25" ht="15.75" thickBot="1" x14ac:dyDescent="0.3">
      <c r="A151" s="47" t="e">
        <f>RANK('Auswertung AIST'!L155,'Auswertung AIST'!$L155:$Q155,0)</f>
        <v>#VALUE!</v>
      </c>
      <c r="B151" s="48" t="e">
        <f>RANK('Auswertung AIST'!M155,'Auswertung AIST'!$L155:$Q155,0)</f>
        <v>#VALUE!</v>
      </c>
      <c r="C151" s="48" t="e">
        <f>RANK('Auswertung AIST'!N155,'Auswertung AIST'!$L155:$Q155,0)</f>
        <v>#VALUE!</v>
      </c>
      <c r="D151" s="48" t="e">
        <f>RANK('Auswertung AIST'!O155,'Auswertung AIST'!$L155:$Q155,0)</f>
        <v>#VALUE!</v>
      </c>
      <c r="E151" s="48" t="e">
        <f>RANK('Auswertung AIST'!P155,'Auswertung AIST'!$L155:$Q155,0)</f>
        <v>#VALUE!</v>
      </c>
      <c r="F151" s="48" t="e">
        <f>RANK('Auswertung AIST'!Q155,'Auswertung AIST'!$L155:$Q155,0)</f>
        <v>#VALUE!</v>
      </c>
      <c r="G151" s="86" t="e">
        <f t="shared" si="20"/>
        <v>#N/A</v>
      </c>
      <c r="H151" s="87" t="e">
        <f t="shared" si="21"/>
        <v>#N/A</v>
      </c>
      <c r="I151" s="88" t="e">
        <f t="shared" si="22"/>
        <v>#N/A</v>
      </c>
      <c r="J151" s="48" t="e">
        <f t="shared" si="23"/>
        <v>#VALUE!</v>
      </c>
      <c r="K151" s="48" t="e">
        <f t="shared" si="24"/>
        <v>#VALUE!</v>
      </c>
      <c r="L151" s="48" t="e">
        <f t="shared" si="25"/>
        <v>#VALUE!</v>
      </c>
      <c r="M151" s="48" t="e">
        <f t="shared" si="26"/>
        <v>#VALUE!</v>
      </c>
      <c r="N151" s="48" t="e">
        <f t="shared" si="27"/>
        <v>#VALUE!</v>
      </c>
      <c r="O151" s="2" t="e">
        <f t="shared" si="28"/>
        <v>#VALUE!</v>
      </c>
      <c r="P151" s="34"/>
      <c r="Q151" s="45" t="e">
        <f t="shared" si="29"/>
        <v>#N/A</v>
      </c>
      <c r="R151" s="34"/>
      <c r="S151" s="34"/>
      <c r="T151" s="34"/>
      <c r="U151" s="34"/>
      <c r="V151" s="34"/>
      <c r="W151" s="34"/>
      <c r="X151" s="34"/>
      <c r="Y151" s="34"/>
    </row>
    <row r="152" spans="1:25" ht="15.75" thickBot="1" x14ac:dyDescent="0.3">
      <c r="A152" s="47" t="e">
        <f>RANK('Auswertung AIST'!L156,'Auswertung AIST'!$L156:$Q156,0)</f>
        <v>#VALUE!</v>
      </c>
      <c r="B152" s="48" t="e">
        <f>RANK('Auswertung AIST'!M156,'Auswertung AIST'!$L156:$Q156,0)</f>
        <v>#VALUE!</v>
      </c>
      <c r="C152" s="48" t="e">
        <f>RANK('Auswertung AIST'!N156,'Auswertung AIST'!$L156:$Q156,0)</f>
        <v>#VALUE!</v>
      </c>
      <c r="D152" s="48" t="e">
        <f>RANK('Auswertung AIST'!O156,'Auswertung AIST'!$L156:$Q156,0)</f>
        <v>#VALUE!</v>
      </c>
      <c r="E152" s="48" t="e">
        <f>RANK('Auswertung AIST'!P156,'Auswertung AIST'!$L156:$Q156,0)</f>
        <v>#VALUE!</v>
      </c>
      <c r="F152" s="48" t="e">
        <f>RANK('Auswertung AIST'!Q156,'Auswertung AIST'!$L156:$Q156,0)</f>
        <v>#VALUE!</v>
      </c>
      <c r="G152" s="86" t="e">
        <f t="shared" si="20"/>
        <v>#N/A</v>
      </c>
      <c r="H152" s="87" t="e">
        <f t="shared" si="21"/>
        <v>#N/A</v>
      </c>
      <c r="I152" s="88" t="e">
        <f t="shared" si="22"/>
        <v>#N/A</v>
      </c>
      <c r="J152" s="48" t="e">
        <f t="shared" si="23"/>
        <v>#VALUE!</v>
      </c>
      <c r="K152" s="48" t="e">
        <f t="shared" si="24"/>
        <v>#VALUE!</v>
      </c>
      <c r="L152" s="48" t="e">
        <f t="shared" si="25"/>
        <v>#VALUE!</v>
      </c>
      <c r="M152" s="48" t="e">
        <f t="shared" si="26"/>
        <v>#VALUE!</v>
      </c>
      <c r="N152" s="48" t="e">
        <f t="shared" si="27"/>
        <v>#VALUE!</v>
      </c>
      <c r="O152" s="2" t="e">
        <f t="shared" si="28"/>
        <v>#VALUE!</v>
      </c>
      <c r="P152" s="34"/>
      <c r="Q152" s="45" t="e">
        <f t="shared" si="29"/>
        <v>#N/A</v>
      </c>
      <c r="R152" s="34"/>
      <c r="S152" s="34"/>
      <c r="T152" s="34"/>
      <c r="U152" s="34"/>
      <c r="V152" s="34"/>
      <c r="W152" s="34"/>
      <c r="X152" s="34"/>
      <c r="Y152" s="34"/>
    </row>
    <row r="153" spans="1:25" ht="15.75" thickBot="1" x14ac:dyDescent="0.3">
      <c r="A153" s="47" t="e">
        <f>RANK('Auswertung AIST'!L157,'Auswertung AIST'!$L157:$Q157,0)</f>
        <v>#VALUE!</v>
      </c>
      <c r="B153" s="48" t="e">
        <f>RANK('Auswertung AIST'!M157,'Auswertung AIST'!$L157:$Q157,0)</f>
        <v>#VALUE!</v>
      </c>
      <c r="C153" s="48" t="e">
        <f>RANK('Auswertung AIST'!N157,'Auswertung AIST'!$L157:$Q157,0)</f>
        <v>#VALUE!</v>
      </c>
      <c r="D153" s="48" t="e">
        <f>RANK('Auswertung AIST'!O157,'Auswertung AIST'!$L157:$Q157,0)</f>
        <v>#VALUE!</v>
      </c>
      <c r="E153" s="48" t="e">
        <f>RANK('Auswertung AIST'!P157,'Auswertung AIST'!$L157:$Q157,0)</f>
        <v>#VALUE!</v>
      </c>
      <c r="F153" s="48" t="e">
        <f>RANK('Auswertung AIST'!Q157,'Auswertung AIST'!$L157:$Q157,0)</f>
        <v>#VALUE!</v>
      </c>
      <c r="G153" s="86" t="e">
        <f t="shared" si="20"/>
        <v>#N/A</v>
      </c>
      <c r="H153" s="87" t="e">
        <f t="shared" si="21"/>
        <v>#N/A</v>
      </c>
      <c r="I153" s="88" t="e">
        <f t="shared" si="22"/>
        <v>#N/A</v>
      </c>
      <c r="J153" s="48" t="e">
        <f t="shared" si="23"/>
        <v>#VALUE!</v>
      </c>
      <c r="K153" s="48" t="e">
        <f t="shared" si="24"/>
        <v>#VALUE!</v>
      </c>
      <c r="L153" s="48" t="e">
        <f t="shared" si="25"/>
        <v>#VALUE!</v>
      </c>
      <c r="M153" s="48" t="e">
        <f t="shared" si="26"/>
        <v>#VALUE!</v>
      </c>
      <c r="N153" s="48" t="e">
        <f t="shared" si="27"/>
        <v>#VALUE!</v>
      </c>
      <c r="O153" s="2" t="e">
        <f t="shared" si="28"/>
        <v>#VALUE!</v>
      </c>
      <c r="P153" s="34"/>
      <c r="Q153" s="45" t="e">
        <f t="shared" si="29"/>
        <v>#N/A</v>
      </c>
      <c r="R153" s="34"/>
      <c r="S153" s="34"/>
      <c r="T153" s="34"/>
      <c r="U153" s="34"/>
      <c r="V153" s="34"/>
      <c r="W153" s="34"/>
      <c r="X153" s="34"/>
      <c r="Y153" s="34"/>
    </row>
    <row r="154" spans="1:25" ht="15.75" thickBot="1" x14ac:dyDescent="0.3">
      <c r="A154" s="47" t="e">
        <f>RANK('Auswertung AIST'!L158,'Auswertung AIST'!$L158:$Q158,0)</f>
        <v>#VALUE!</v>
      </c>
      <c r="B154" s="48" t="e">
        <f>RANK('Auswertung AIST'!M158,'Auswertung AIST'!$L158:$Q158,0)</f>
        <v>#VALUE!</v>
      </c>
      <c r="C154" s="48" t="e">
        <f>RANK('Auswertung AIST'!N158,'Auswertung AIST'!$L158:$Q158,0)</f>
        <v>#VALUE!</v>
      </c>
      <c r="D154" s="48" t="e">
        <f>RANK('Auswertung AIST'!O158,'Auswertung AIST'!$L158:$Q158,0)</f>
        <v>#VALUE!</v>
      </c>
      <c r="E154" s="48" t="e">
        <f>RANK('Auswertung AIST'!P158,'Auswertung AIST'!$L158:$Q158,0)</f>
        <v>#VALUE!</v>
      </c>
      <c r="F154" s="48" t="e">
        <f>RANK('Auswertung AIST'!Q158,'Auswertung AIST'!$L158:$Q158,0)</f>
        <v>#VALUE!</v>
      </c>
      <c r="G154" s="86" t="e">
        <f t="shared" si="20"/>
        <v>#N/A</v>
      </c>
      <c r="H154" s="87" t="e">
        <f t="shared" si="21"/>
        <v>#N/A</v>
      </c>
      <c r="I154" s="88" t="e">
        <f t="shared" si="22"/>
        <v>#N/A</v>
      </c>
      <c r="J154" s="48" t="e">
        <f t="shared" si="23"/>
        <v>#VALUE!</v>
      </c>
      <c r="K154" s="48" t="e">
        <f t="shared" si="24"/>
        <v>#VALUE!</v>
      </c>
      <c r="L154" s="48" t="e">
        <f t="shared" si="25"/>
        <v>#VALUE!</v>
      </c>
      <c r="M154" s="48" t="e">
        <f t="shared" si="26"/>
        <v>#VALUE!</v>
      </c>
      <c r="N154" s="48" t="e">
        <f t="shared" si="27"/>
        <v>#VALUE!</v>
      </c>
      <c r="O154" s="2" t="e">
        <f t="shared" si="28"/>
        <v>#VALUE!</v>
      </c>
      <c r="P154" s="34"/>
      <c r="Q154" s="45" t="e">
        <f t="shared" si="29"/>
        <v>#N/A</v>
      </c>
      <c r="R154" s="34"/>
      <c r="S154" s="34"/>
      <c r="T154" s="34"/>
      <c r="U154" s="34"/>
      <c r="V154" s="34"/>
      <c r="W154" s="34"/>
      <c r="X154" s="34"/>
      <c r="Y154" s="34"/>
    </row>
    <row r="155" spans="1:25" ht="15.75" thickBot="1" x14ac:dyDescent="0.3">
      <c r="A155" s="47" t="e">
        <f>RANK('Auswertung AIST'!L159,'Auswertung AIST'!$L159:$Q159,0)</f>
        <v>#VALUE!</v>
      </c>
      <c r="B155" s="48" t="e">
        <f>RANK('Auswertung AIST'!M159,'Auswertung AIST'!$L159:$Q159,0)</f>
        <v>#VALUE!</v>
      </c>
      <c r="C155" s="48" t="e">
        <f>RANK('Auswertung AIST'!N159,'Auswertung AIST'!$L159:$Q159,0)</f>
        <v>#VALUE!</v>
      </c>
      <c r="D155" s="48" t="e">
        <f>RANK('Auswertung AIST'!O159,'Auswertung AIST'!$L159:$Q159,0)</f>
        <v>#VALUE!</v>
      </c>
      <c r="E155" s="48" t="e">
        <f>RANK('Auswertung AIST'!P159,'Auswertung AIST'!$L159:$Q159,0)</f>
        <v>#VALUE!</v>
      </c>
      <c r="F155" s="48" t="e">
        <f>RANK('Auswertung AIST'!Q159,'Auswertung AIST'!$L159:$Q159,0)</f>
        <v>#VALUE!</v>
      </c>
      <c r="G155" s="86" t="e">
        <f t="shared" si="20"/>
        <v>#N/A</v>
      </c>
      <c r="H155" s="87" t="e">
        <f t="shared" si="21"/>
        <v>#N/A</v>
      </c>
      <c r="I155" s="88" t="e">
        <f t="shared" si="22"/>
        <v>#N/A</v>
      </c>
      <c r="J155" s="48" t="e">
        <f t="shared" si="23"/>
        <v>#VALUE!</v>
      </c>
      <c r="K155" s="48" t="e">
        <f t="shared" si="24"/>
        <v>#VALUE!</v>
      </c>
      <c r="L155" s="48" t="e">
        <f t="shared" si="25"/>
        <v>#VALUE!</v>
      </c>
      <c r="M155" s="48" t="e">
        <f t="shared" si="26"/>
        <v>#VALUE!</v>
      </c>
      <c r="N155" s="48" t="e">
        <f t="shared" si="27"/>
        <v>#VALUE!</v>
      </c>
      <c r="O155" s="2" t="e">
        <f t="shared" si="28"/>
        <v>#VALUE!</v>
      </c>
      <c r="P155" s="34"/>
      <c r="Q155" s="45" t="e">
        <f t="shared" si="29"/>
        <v>#N/A</v>
      </c>
      <c r="R155" s="34"/>
      <c r="S155" s="34"/>
      <c r="T155" s="34"/>
      <c r="U155" s="34"/>
      <c r="V155" s="34"/>
      <c r="W155" s="34"/>
      <c r="X155" s="34"/>
      <c r="Y155" s="34"/>
    </row>
    <row r="156" spans="1:25" ht="15.75" thickBot="1" x14ac:dyDescent="0.3">
      <c r="A156" s="47" t="e">
        <f>RANK('Auswertung AIST'!L160,'Auswertung AIST'!$L160:$Q160,0)</f>
        <v>#VALUE!</v>
      </c>
      <c r="B156" s="48" t="e">
        <f>RANK('Auswertung AIST'!M160,'Auswertung AIST'!$L160:$Q160,0)</f>
        <v>#VALUE!</v>
      </c>
      <c r="C156" s="48" t="e">
        <f>RANK('Auswertung AIST'!N160,'Auswertung AIST'!$L160:$Q160,0)</f>
        <v>#VALUE!</v>
      </c>
      <c r="D156" s="48" t="e">
        <f>RANK('Auswertung AIST'!O160,'Auswertung AIST'!$L160:$Q160,0)</f>
        <v>#VALUE!</v>
      </c>
      <c r="E156" s="48" t="e">
        <f>RANK('Auswertung AIST'!P160,'Auswertung AIST'!$L160:$Q160,0)</f>
        <v>#VALUE!</v>
      </c>
      <c r="F156" s="48" t="e">
        <f>RANK('Auswertung AIST'!Q160,'Auswertung AIST'!$L160:$Q160,0)</f>
        <v>#VALUE!</v>
      </c>
      <c r="G156" s="86" t="e">
        <f t="shared" si="20"/>
        <v>#N/A</v>
      </c>
      <c r="H156" s="87" t="e">
        <f t="shared" si="21"/>
        <v>#N/A</v>
      </c>
      <c r="I156" s="88" t="e">
        <f t="shared" si="22"/>
        <v>#N/A</v>
      </c>
      <c r="J156" s="48" t="e">
        <f t="shared" si="23"/>
        <v>#VALUE!</v>
      </c>
      <c r="K156" s="48" t="e">
        <f t="shared" si="24"/>
        <v>#VALUE!</v>
      </c>
      <c r="L156" s="48" t="e">
        <f t="shared" si="25"/>
        <v>#VALUE!</v>
      </c>
      <c r="M156" s="48" t="e">
        <f t="shared" si="26"/>
        <v>#VALUE!</v>
      </c>
      <c r="N156" s="48" t="e">
        <f t="shared" si="27"/>
        <v>#VALUE!</v>
      </c>
      <c r="O156" s="2" t="e">
        <f t="shared" si="28"/>
        <v>#VALUE!</v>
      </c>
      <c r="P156" s="34"/>
      <c r="Q156" s="45" t="e">
        <f t="shared" si="29"/>
        <v>#N/A</v>
      </c>
      <c r="R156" s="34"/>
      <c r="S156" s="34"/>
      <c r="T156" s="34"/>
      <c r="U156" s="34"/>
      <c r="V156" s="34"/>
      <c r="W156" s="34"/>
      <c r="X156" s="34"/>
      <c r="Y156" s="34"/>
    </row>
    <row r="157" spans="1:25" ht="15.75" thickBot="1" x14ac:dyDescent="0.3">
      <c r="A157" s="47" t="e">
        <f>RANK('Auswertung AIST'!L161,'Auswertung AIST'!$L161:$Q161,0)</f>
        <v>#VALUE!</v>
      </c>
      <c r="B157" s="48" t="e">
        <f>RANK('Auswertung AIST'!M161,'Auswertung AIST'!$L161:$Q161,0)</f>
        <v>#VALUE!</v>
      </c>
      <c r="C157" s="48" t="e">
        <f>RANK('Auswertung AIST'!N161,'Auswertung AIST'!$L161:$Q161,0)</f>
        <v>#VALUE!</v>
      </c>
      <c r="D157" s="48" t="e">
        <f>RANK('Auswertung AIST'!O161,'Auswertung AIST'!$L161:$Q161,0)</f>
        <v>#VALUE!</v>
      </c>
      <c r="E157" s="48" t="e">
        <f>RANK('Auswertung AIST'!P161,'Auswertung AIST'!$L161:$Q161,0)</f>
        <v>#VALUE!</v>
      </c>
      <c r="F157" s="48" t="e">
        <f>RANK('Auswertung AIST'!Q161,'Auswertung AIST'!$L161:$Q161,0)</f>
        <v>#VALUE!</v>
      </c>
      <c r="G157" s="86" t="e">
        <f t="shared" si="20"/>
        <v>#N/A</v>
      </c>
      <c r="H157" s="87" t="e">
        <f t="shared" si="21"/>
        <v>#N/A</v>
      </c>
      <c r="I157" s="88" t="e">
        <f t="shared" si="22"/>
        <v>#N/A</v>
      </c>
      <c r="J157" s="48" t="e">
        <f t="shared" si="23"/>
        <v>#VALUE!</v>
      </c>
      <c r="K157" s="48" t="e">
        <f t="shared" si="24"/>
        <v>#VALUE!</v>
      </c>
      <c r="L157" s="48" t="e">
        <f t="shared" si="25"/>
        <v>#VALUE!</v>
      </c>
      <c r="M157" s="48" t="e">
        <f t="shared" si="26"/>
        <v>#VALUE!</v>
      </c>
      <c r="N157" s="48" t="e">
        <f t="shared" si="27"/>
        <v>#VALUE!</v>
      </c>
      <c r="O157" s="2" t="e">
        <f t="shared" si="28"/>
        <v>#VALUE!</v>
      </c>
      <c r="P157" s="34"/>
      <c r="Q157" s="45" t="e">
        <f t="shared" si="29"/>
        <v>#N/A</v>
      </c>
      <c r="R157" s="34"/>
      <c r="S157" s="34"/>
      <c r="T157" s="34"/>
      <c r="U157" s="34"/>
      <c r="V157" s="34"/>
      <c r="W157" s="34"/>
      <c r="X157" s="34"/>
      <c r="Y157" s="34"/>
    </row>
    <row r="158" spans="1:25" ht="15.75" thickBot="1" x14ac:dyDescent="0.3">
      <c r="A158" s="47" t="e">
        <f>RANK('Auswertung AIST'!L162,'Auswertung AIST'!$L162:$Q162,0)</f>
        <v>#VALUE!</v>
      </c>
      <c r="B158" s="48" t="e">
        <f>RANK('Auswertung AIST'!M162,'Auswertung AIST'!$L162:$Q162,0)</f>
        <v>#VALUE!</v>
      </c>
      <c r="C158" s="48" t="e">
        <f>RANK('Auswertung AIST'!N162,'Auswertung AIST'!$L162:$Q162,0)</f>
        <v>#VALUE!</v>
      </c>
      <c r="D158" s="48" t="e">
        <f>RANK('Auswertung AIST'!O162,'Auswertung AIST'!$L162:$Q162,0)</f>
        <v>#VALUE!</v>
      </c>
      <c r="E158" s="48" t="e">
        <f>RANK('Auswertung AIST'!P162,'Auswertung AIST'!$L162:$Q162,0)</f>
        <v>#VALUE!</v>
      </c>
      <c r="F158" s="48" t="e">
        <f>RANK('Auswertung AIST'!Q162,'Auswertung AIST'!$L162:$Q162,0)</f>
        <v>#VALUE!</v>
      </c>
      <c r="G158" s="86" t="e">
        <f t="shared" si="20"/>
        <v>#N/A</v>
      </c>
      <c r="H158" s="87" t="e">
        <f t="shared" si="21"/>
        <v>#N/A</v>
      </c>
      <c r="I158" s="88" t="e">
        <f t="shared" si="22"/>
        <v>#N/A</v>
      </c>
      <c r="J158" s="48" t="e">
        <f t="shared" si="23"/>
        <v>#VALUE!</v>
      </c>
      <c r="K158" s="48" t="e">
        <f t="shared" si="24"/>
        <v>#VALUE!</v>
      </c>
      <c r="L158" s="48" t="e">
        <f t="shared" si="25"/>
        <v>#VALUE!</v>
      </c>
      <c r="M158" s="48" t="e">
        <f t="shared" si="26"/>
        <v>#VALUE!</v>
      </c>
      <c r="N158" s="48" t="e">
        <f t="shared" si="27"/>
        <v>#VALUE!</v>
      </c>
      <c r="O158" s="2" t="e">
        <f t="shared" si="28"/>
        <v>#VALUE!</v>
      </c>
      <c r="P158" s="34"/>
      <c r="Q158" s="45" t="e">
        <f t="shared" si="29"/>
        <v>#N/A</v>
      </c>
      <c r="R158" s="34"/>
      <c r="S158" s="34"/>
      <c r="T158" s="34"/>
      <c r="U158" s="34"/>
      <c r="V158" s="34"/>
      <c r="W158" s="34"/>
      <c r="X158" s="34"/>
      <c r="Y158" s="34"/>
    </row>
    <row r="159" spans="1:25" ht="15.75" thickBot="1" x14ac:dyDescent="0.3">
      <c r="A159" s="47" t="e">
        <f>RANK('Auswertung AIST'!L163,'Auswertung AIST'!$L163:$Q163,0)</f>
        <v>#VALUE!</v>
      </c>
      <c r="B159" s="48" t="e">
        <f>RANK('Auswertung AIST'!M163,'Auswertung AIST'!$L163:$Q163,0)</f>
        <v>#VALUE!</v>
      </c>
      <c r="C159" s="48" t="e">
        <f>RANK('Auswertung AIST'!N163,'Auswertung AIST'!$L163:$Q163,0)</f>
        <v>#VALUE!</v>
      </c>
      <c r="D159" s="48" t="e">
        <f>RANK('Auswertung AIST'!O163,'Auswertung AIST'!$L163:$Q163,0)</f>
        <v>#VALUE!</v>
      </c>
      <c r="E159" s="48" t="e">
        <f>RANK('Auswertung AIST'!P163,'Auswertung AIST'!$L163:$Q163,0)</f>
        <v>#VALUE!</v>
      </c>
      <c r="F159" s="48" t="e">
        <f>RANK('Auswertung AIST'!Q163,'Auswertung AIST'!$L163:$Q163,0)</f>
        <v>#VALUE!</v>
      </c>
      <c r="G159" s="86" t="e">
        <f t="shared" si="20"/>
        <v>#N/A</v>
      </c>
      <c r="H159" s="87" t="e">
        <f t="shared" si="21"/>
        <v>#N/A</v>
      </c>
      <c r="I159" s="88" t="e">
        <f t="shared" si="22"/>
        <v>#N/A</v>
      </c>
      <c r="J159" s="48" t="e">
        <f t="shared" si="23"/>
        <v>#VALUE!</v>
      </c>
      <c r="K159" s="48" t="e">
        <f t="shared" si="24"/>
        <v>#VALUE!</v>
      </c>
      <c r="L159" s="48" t="e">
        <f t="shared" si="25"/>
        <v>#VALUE!</v>
      </c>
      <c r="M159" s="48" t="e">
        <f t="shared" si="26"/>
        <v>#VALUE!</v>
      </c>
      <c r="N159" s="48" t="e">
        <f t="shared" si="27"/>
        <v>#VALUE!</v>
      </c>
      <c r="O159" s="2" t="e">
        <f t="shared" si="28"/>
        <v>#VALUE!</v>
      </c>
      <c r="P159" s="34"/>
      <c r="Q159" s="45" t="e">
        <f t="shared" si="29"/>
        <v>#N/A</v>
      </c>
      <c r="R159" s="34"/>
      <c r="S159" s="34"/>
      <c r="T159" s="34"/>
      <c r="U159" s="34"/>
      <c r="V159" s="34"/>
      <c r="W159" s="34"/>
      <c r="X159" s="34"/>
      <c r="Y159" s="34"/>
    </row>
    <row r="160" spans="1:25" ht="15.75" thickBot="1" x14ac:dyDescent="0.3">
      <c r="A160" s="47" t="e">
        <f>RANK('Auswertung AIST'!L164,'Auswertung AIST'!$L164:$Q164,0)</f>
        <v>#VALUE!</v>
      </c>
      <c r="B160" s="48" t="e">
        <f>RANK('Auswertung AIST'!M164,'Auswertung AIST'!$L164:$Q164,0)</f>
        <v>#VALUE!</v>
      </c>
      <c r="C160" s="48" t="e">
        <f>RANK('Auswertung AIST'!N164,'Auswertung AIST'!$L164:$Q164,0)</f>
        <v>#VALUE!</v>
      </c>
      <c r="D160" s="48" t="e">
        <f>RANK('Auswertung AIST'!O164,'Auswertung AIST'!$L164:$Q164,0)</f>
        <v>#VALUE!</v>
      </c>
      <c r="E160" s="48" t="e">
        <f>RANK('Auswertung AIST'!P164,'Auswertung AIST'!$L164:$Q164,0)</f>
        <v>#VALUE!</v>
      </c>
      <c r="F160" s="48" t="e">
        <f>RANK('Auswertung AIST'!Q164,'Auswertung AIST'!$L164:$Q164,0)</f>
        <v>#VALUE!</v>
      </c>
      <c r="G160" s="86" t="e">
        <f t="shared" si="20"/>
        <v>#N/A</v>
      </c>
      <c r="H160" s="87" t="e">
        <f t="shared" si="21"/>
        <v>#N/A</v>
      </c>
      <c r="I160" s="88" t="e">
        <f t="shared" si="22"/>
        <v>#N/A</v>
      </c>
      <c r="J160" s="48" t="e">
        <f t="shared" si="23"/>
        <v>#VALUE!</v>
      </c>
      <c r="K160" s="48" t="e">
        <f t="shared" si="24"/>
        <v>#VALUE!</v>
      </c>
      <c r="L160" s="48" t="e">
        <f t="shared" si="25"/>
        <v>#VALUE!</v>
      </c>
      <c r="M160" s="48" t="e">
        <f t="shared" si="26"/>
        <v>#VALUE!</v>
      </c>
      <c r="N160" s="48" t="e">
        <f t="shared" si="27"/>
        <v>#VALUE!</v>
      </c>
      <c r="O160" s="2" t="e">
        <f t="shared" si="28"/>
        <v>#VALUE!</v>
      </c>
      <c r="P160" s="34"/>
      <c r="Q160" s="45" t="e">
        <f t="shared" si="29"/>
        <v>#N/A</v>
      </c>
      <c r="R160" s="34"/>
      <c r="S160" s="34"/>
      <c r="T160" s="34"/>
      <c r="U160" s="34"/>
      <c r="V160" s="34"/>
      <c r="W160" s="34"/>
      <c r="X160" s="34"/>
      <c r="Y160" s="34"/>
    </row>
    <row r="161" spans="1:25" ht="15.75" thickBot="1" x14ac:dyDescent="0.3">
      <c r="A161" s="47" t="e">
        <f>RANK('Auswertung AIST'!L165,'Auswertung AIST'!$L165:$Q165,0)</f>
        <v>#VALUE!</v>
      </c>
      <c r="B161" s="48" t="e">
        <f>RANK('Auswertung AIST'!M165,'Auswertung AIST'!$L165:$Q165,0)</f>
        <v>#VALUE!</v>
      </c>
      <c r="C161" s="48" t="e">
        <f>RANK('Auswertung AIST'!N165,'Auswertung AIST'!$L165:$Q165,0)</f>
        <v>#VALUE!</v>
      </c>
      <c r="D161" s="48" t="e">
        <f>RANK('Auswertung AIST'!O165,'Auswertung AIST'!$L165:$Q165,0)</f>
        <v>#VALUE!</v>
      </c>
      <c r="E161" s="48" t="e">
        <f>RANK('Auswertung AIST'!P165,'Auswertung AIST'!$L165:$Q165,0)</f>
        <v>#VALUE!</v>
      </c>
      <c r="F161" s="48" t="e">
        <f>RANK('Auswertung AIST'!Q165,'Auswertung AIST'!$L165:$Q165,0)</f>
        <v>#VALUE!</v>
      </c>
      <c r="G161" s="86" t="e">
        <f t="shared" si="20"/>
        <v>#N/A</v>
      </c>
      <c r="H161" s="87" t="e">
        <f t="shared" si="21"/>
        <v>#N/A</v>
      </c>
      <c r="I161" s="88" t="e">
        <f t="shared" si="22"/>
        <v>#N/A</v>
      </c>
      <c r="J161" s="48" t="e">
        <f t="shared" si="23"/>
        <v>#VALUE!</v>
      </c>
      <c r="K161" s="48" t="e">
        <f t="shared" si="24"/>
        <v>#VALUE!</v>
      </c>
      <c r="L161" s="48" t="e">
        <f t="shared" si="25"/>
        <v>#VALUE!</v>
      </c>
      <c r="M161" s="48" t="e">
        <f t="shared" si="26"/>
        <v>#VALUE!</v>
      </c>
      <c r="N161" s="48" t="e">
        <f t="shared" si="27"/>
        <v>#VALUE!</v>
      </c>
      <c r="O161" s="2" t="e">
        <f t="shared" si="28"/>
        <v>#VALUE!</v>
      </c>
      <c r="P161" s="34"/>
      <c r="Q161" s="45" t="e">
        <f t="shared" si="29"/>
        <v>#N/A</v>
      </c>
      <c r="R161" s="34"/>
      <c r="S161" s="34"/>
      <c r="T161" s="34"/>
      <c r="U161" s="34"/>
      <c r="V161" s="34"/>
      <c r="W161" s="34"/>
      <c r="X161" s="34"/>
      <c r="Y161" s="34"/>
    </row>
    <row r="162" spans="1:25" ht="15.75" thickBot="1" x14ac:dyDescent="0.3">
      <c r="A162" s="47" t="e">
        <f>RANK('Auswertung AIST'!L166,'Auswertung AIST'!$L166:$Q166,0)</f>
        <v>#VALUE!</v>
      </c>
      <c r="B162" s="48" t="e">
        <f>RANK('Auswertung AIST'!M166,'Auswertung AIST'!$L166:$Q166,0)</f>
        <v>#VALUE!</v>
      </c>
      <c r="C162" s="48" t="e">
        <f>RANK('Auswertung AIST'!N166,'Auswertung AIST'!$L166:$Q166,0)</f>
        <v>#VALUE!</v>
      </c>
      <c r="D162" s="48" t="e">
        <f>RANK('Auswertung AIST'!O166,'Auswertung AIST'!$L166:$Q166,0)</f>
        <v>#VALUE!</v>
      </c>
      <c r="E162" s="48" t="e">
        <f>RANK('Auswertung AIST'!P166,'Auswertung AIST'!$L166:$Q166,0)</f>
        <v>#VALUE!</v>
      </c>
      <c r="F162" s="48" t="e">
        <f>RANK('Auswertung AIST'!Q166,'Auswertung AIST'!$L166:$Q166,0)</f>
        <v>#VALUE!</v>
      </c>
      <c r="G162" s="86" t="e">
        <f t="shared" si="20"/>
        <v>#N/A</v>
      </c>
      <c r="H162" s="87" t="e">
        <f t="shared" si="21"/>
        <v>#N/A</v>
      </c>
      <c r="I162" s="88" t="e">
        <f t="shared" si="22"/>
        <v>#N/A</v>
      </c>
      <c r="J162" s="48" t="e">
        <f t="shared" si="23"/>
        <v>#VALUE!</v>
      </c>
      <c r="K162" s="48" t="e">
        <f t="shared" si="24"/>
        <v>#VALUE!</v>
      </c>
      <c r="L162" s="48" t="e">
        <f t="shared" si="25"/>
        <v>#VALUE!</v>
      </c>
      <c r="M162" s="48" t="e">
        <f t="shared" si="26"/>
        <v>#VALUE!</v>
      </c>
      <c r="N162" s="48" t="e">
        <f t="shared" si="27"/>
        <v>#VALUE!</v>
      </c>
      <c r="O162" s="2" t="e">
        <f t="shared" si="28"/>
        <v>#VALUE!</v>
      </c>
      <c r="P162" s="34"/>
      <c r="Q162" s="45" t="e">
        <f t="shared" si="29"/>
        <v>#N/A</v>
      </c>
      <c r="R162" s="34"/>
      <c r="S162" s="34"/>
      <c r="T162" s="34"/>
      <c r="U162" s="34"/>
      <c r="V162" s="34"/>
      <c r="W162" s="34"/>
      <c r="X162" s="34"/>
      <c r="Y162" s="34"/>
    </row>
    <row r="163" spans="1:25" ht="15.75" thickBot="1" x14ac:dyDescent="0.3">
      <c r="A163" s="47" t="e">
        <f>RANK('Auswertung AIST'!L167,'Auswertung AIST'!$L167:$Q167,0)</f>
        <v>#VALUE!</v>
      </c>
      <c r="B163" s="48" t="e">
        <f>RANK('Auswertung AIST'!M167,'Auswertung AIST'!$L167:$Q167,0)</f>
        <v>#VALUE!</v>
      </c>
      <c r="C163" s="48" t="e">
        <f>RANK('Auswertung AIST'!N167,'Auswertung AIST'!$L167:$Q167,0)</f>
        <v>#VALUE!</v>
      </c>
      <c r="D163" s="48" t="e">
        <f>RANK('Auswertung AIST'!O167,'Auswertung AIST'!$L167:$Q167,0)</f>
        <v>#VALUE!</v>
      </c>
      <c r="E163" s="48" t="e">
        <f>RANK('Auswertung AIST'!P167,'Auswertung AIST'!$L167:$Q167,0)</f>
        <v>#VALUE!</v>
      </c>
      <c r="F163" s="48" t="e">
        <f>RANK('Auswertung AIST'!Q167,'Auswertung AIST'!$L167:$Q167,0)</f>
        <v>#VALUE!</v>
      </c>
      <c r="G163" s="86" t="e">
        <f t="shared" si="20"/>
        <v>#N/A</v>
      </c>
      <c r="H163" s="87" t="e">
        <f t="shared" si="21"/>
        <v>#N/A</v>
      </c>
      <c r="I163" s="88" t="e">
        <f t="shared" si="22"/>
        <v>#N/A</v>
      </c>
      <c r="J163" s="48" t="e">
        <f t="shared" si="23"/>
        <v>#VALUE!</v>
      </c>
      <c r="K163" s="48" t="e">
        <f t="shared" si="24"/>
        <v>#VALUE!</v>
      </c>
      <c r="L163" s="48" t="e">
        <f t="shared" si="25"/>
        <v>#VALUE!</v>
      </c>
      <c r="M163" s="48" t="e">
        <f t="shared" si="26"/>
        <v>#VALUE!</v>
      </c>
      <c r="N163" s="48" t="e">
        <f t="shared" si="27"/>
        <v>#VALUE!</v>
      </c>
      <c r="O163" s="2" t="e">
        <f t="shared" si="28"/>
        <v>#VALUE!</v>
      </c>
      <c r="P163" s="34"/>
      <c r="Q163" s="45" t="e">
        <f t="shared" si="29"/>
        <v>#N/A</v>
      </c>
      <c r="R163" s="34"/>
      <c r="S163" s="34"/>
      <c r="T163" s="34"/>
      <c r="U163" s="34"/>
      <c r="V163" s="34"/>
      <c r="W163" s="34"/>
      <c r="X163" s="34"/>
      <c r="Y163" s="34"/>
    </row>
    <row r="164" spans="1:25" ht="15.75" thickBot="1" x14ac:dyDescent="0.3">
      <c r="A164" s="47" t="e">
        <f>RANK('Auswertung AIST'!L168,'Auswertung AIST'!$L168:$Q168,0)</f>
        <v>#VALUE!</v>
      </c>
      <c r="B164" s="48" t="e">
        <f>RANK('Auswertung AIST'!M168,'Auswertung AIST'!$L168:$Q168,0)</f>
        <v>#VALUE!</v>
      </c>
      <c r="C164" s="48" t="e">
        <f>RANK('Auswertung AIST'!N168,'Auswertung AIST'!$L168:$Q168,0)</f>
        <v>#VALUE!</v>
      </c>
      <c r="D164" s="48" t="e">
        <f>RANK('Auswertung AIST'!O168,'Auswertung AIST'!$L168:$Q168,0)</f>
        <v>#VALUE!</v>
      </c>
      <c r="E164" s="48" t="e">
        <f>RANK('Auswertung AIST'!P168,'Auswertung AIST'!$L168:$Q168,0)</f>
        <v>#VALUE!</v>
      </c>
      <c r="F164" s="48" t="e">
        <f>RANK('Auswertung AIST'!Q168,'Auswertung AIST'!$L168:$Q168,0)</f>
        <v>#VALUE!</v>
      </c>
      <c r="G164" s="86" t="e">
        <f t="shared" si="20"/>
        <v>#N/A</v>
      </c>
      <c r="H164" s="87" t="e">
        <f t="shared" si="21"/>
        <v>#N/A</v>
      </c>
      <c r="I164" s="88" t="e">
        <f t="shared" si="22"/>
        <v>#N/A</v>
      </c>
      <c r="J164" s="48" t="e">
        <f t="shared" si="23"/>
        <v>#VALUE!</v>
      </c>
      <c r="K164" s="48" t="e">
        <f t="shared" si="24"/>
        <v>#VALUE!</v>
      </c>
      <c r="L164" s="48" t="e">
        <f t="shared" si="25"/>
        <v>#VALUE!</v>
      </c>
      <c r="M164" s="48" t="e">
        <f t="shared" si="26"/>
        <v>#VALUE!</v>
      </c>
      <c r="N164" s="48" t="e">
        <f t="shared" si="27"/>
        <v>#VALUE!</v>
      </c>
      <c r="O164" s="2" t="e">
        <f t="shared" si="28"/>
        <v>#VALUE!</v>
      </c>
      <c r="P164" s="34"/>
      <c r="Q164" s="45" t="e">
        <f t="shared" si="29"/>
        <v>#N/A</v>
      </c>
      <c r="R164" s="34"/>
      <c r="S164" s="34"/>
      <c r="T164" s="34"/>
      <c r="U164" s="34"/>
      <c r="V164" s="34"/>
      <c r="W164" s="34"/>
      <c r="X164" s="34"/>
      <c r="Y164" s="34"/>
    </row>
    <row r="165" spans="1:25" ht="15.75" thickBot="1" x14ac:dyDescent="0.3">
      <c r="A165" s="47" t="e">
        <f>RANK('Auswertung AIST'!L169,'Auswertung AIST'!$L169:$Q169,0)</f>
        <v>#VALUE!</v>
      </c>
      <c r="B165" s="48" t="e">
        <f>RANK('Auswertung AIST'!M169,'Auswertung AIST'!$L169:$Q169,0)</f>
        <v>#VALUE!</v>
      </c>
      <c r="C165" s="48" t="e">
        <f>RANK('Auswertung AIST'!N169,'Auswertung AIST'!$L169:$Q169,0)</f>
        <v>#VALUE!</v>
      </c>
      <c r="D165" s="48" t="e">
        <f>RANK('Auswertung AIST'!O169,'Auswertung AIST'!$L169:$Q169,0)</f>
        <v>#VALUE!</v>
      </c>
      <c r="E165" s="48" t="e">
        <f>RANK('Auswertung AIST'!P169,'Auswertung AIST'!$L169:$Q169,0)</f>
        <v>#VALUE!</v>
      </c>
      <c r="F165" s="48" t="e">
        <f>RANK('Auswertung AIST'!Q169,'Auswertung AIST'!$L169:$Q169,0)</f>
        <v>#VALUE!</v>
      </c>
      <c r="G165" s="86" t="e">
        <f t="shared" si="20"/>
        <v>#N/A</v>
      </c>
      <c r="H165" s="87" t="e">
        <f t="shared" si="21"/>
        <v>#N/A</v>
      </c>
      <c r="I165" s="88" t="e">
        <f t="shared" si="22"/>
        <v>#N/A</v>
      </c>
      <c r="J165" s="48" t="e">
        <f t="shared" si="23"/>
        <v>#VALUE!</v>
      </c>
      <c r="K165" s="48" t="e">
        <f t="shared" si="24"/>
        <v>#VALUE!</v>
      </c>
      <c r="L165" s="48" t="e">
        <f t="shared" si="25"/>
        <v>#VALUE!</v>
      </c>
      <c r="M165" s="48" t="e">
        <f t="shared" si="26"/>
        <v>#VALUE!</v>
      </c>
      <c r="N165" s="48" t="e">
        <f t="shared" si="27"/>
        <v>#VALUE!</v>
      </c>
      <c r="O165" s="2" t="e">
        <f t="shared" si="28"/>
        <v>#VALUE!</v>
      </c>
      <c r="P165" s="34"/>
      <c r="Q165" s="45" t="e">
        <f t="shared" si="29"/>
        <v>#N/A</v>
      </c>
      <c r="R165" s="34"/>
      <c r="S165" s="34"/>
      <c r="T165" s="34"/>
      <c r="U165" s="34"/>
      <c r="V165" s="34"/>
      <c r="W165" s="34"/>
      <c r="X165" s="34"/>
      <c r="Y165" s="34"/>
    </row>
    <row r="166" spans="1:25" ht="15.75" thickBot="1" x14ac:dyDescent="0.3">
      <c r="A166" s="47" t="e">
        <f>RANK('Auswertung AIST'!L170,'Auswertung AIST'!$L170:$Q170,0)</f>
        <v>#VALUE!</v>
      </c>
      <c r="B166" s="48" t="e">
        <f>RANK('Auswertung AIST'!M170,'Auswertung AIST'!$L170:$Q170,0)</f>
        <v>#VALUE!</v>
      </c>
      <c r="C166" s="48" t="e">
        <f>RANK('Auswertung AIST'!N170,'Auswertung AIST'!$L170:$Q170,0)</f>
        <v>#VALUE!</v>
      </c>
      <c r="D166" s="48" t="e">
        <f>RANK('Auswertung AIST'!O170,'Auswertung AIST'!$L170:$Q170,0)</f>
        <v>#VALUE!</v>
      </c>
      <c r="E166" s="48" t="e">
        <f>RANK('Auswertung AIST'!P170,'Auswertung AIST'!$L170:$Q170,0)</f>
        <v>#VALUE!</v>
      </c>
      <c r="F166" s="48" t="e">
        <f>RANK('Auswertung AIST'!Q170,'Auswertung AIST'!$L170:$Q170,0)</f>
        <v>#VALUE!</v>
      </c>
      <c r="G166" s="86" t="e">
        <f t="shared" si="20"/>
        <v>#N/A</v>
      </c>
      <c r="H166" s="87" t="e">
        <f t="shared" si="21"/>
        <v>#N/A</v>
      </c>
      <c r="I166" s="88" t="e">
        <f t="shared" si="22"/>
        <v>#N/A</v>
      </c>
      <c r="J166" s="48" t="e">
        <f t="shared" si="23"/>
        <v>#VALUE!</v>
      </c>
      <c r="K166" s="48" t="e">
        <f t="shared" si="24"/>
        <v>#VALUE!</v>
      </c>
      <c r="L166" s="48" t="e">
        <f t="shared" si="25"/>
        <v>#VALUE!</v>
      </c>
      <c r="M166" s="48" t="e">
        <f t="shared" si="26"/>
        <v>#VALUE!</v>
      </c>
      <c r="N166" s="48" t="e">
        <f t="shared" si="27"/>
        <v>#VALUE!</v>
      </c>
      <c r="O166" s="2" t="e">
        <f t="shared" si="28"/>
        <v>#VALUE!</v>
      </c>
      <c r="P166" s="34"/>
      <c r="Q166" s="45" t="e">
        <f t="shared" si="29"/>
        <v>#N/A</v>
      </c>
      <c r="R166" s="34"/>
      <c r="S166" s="34"/>
      <c r="T166" s="34"/>
      <c r="U166" s="34"/>
      <c r="V166" s="34"/>
      <c r="W166" s="34"/>
      <c r="X166" s="34"/>
      <c r="Y166" s="34"/>
    </row>
    <row r="167" spans="1:25" ht="15.75" thickBot="1" x14ac:dyDescent="0.3">
      <c r="A167" s="47" t="e">
        <f>RANK('Auswertung AIST'!L171,'Auswertung AIST'!$L171:$Q171,0)</f>
        <v>#VALUE!</v>
      </c>
      <c r="B167" s="48" t="e">
        <f>RANK('Auswertung AIST'!M171,'Auswertung AIST'!$L171:$Q171,0)</f>
        <v>#VALUE!</v>
      </c>
      <c r="C167" s="48" t="e">
        <f>RANK('Auswertung AIST'!N171,'Auswertung AIST'!$L171:$Q171,0)</f>
        <v>#VALUE!</v>
      </c>
      <c r="D167" s="48" t="e">
        <f>RANK('Auswertung AIST'!O171,'Auswertung AIST'!$L171:$Q171,0)</f>
        <v>#VALUE!</v>
      </c>
      <c r="E167" s="48" t="e">
        <f>RANK('Auswertung AIST'!P171,'Auswertung AIST'!$L171:$Q171,0)</f>
        <v>#VALUE!</v>
      </c>
      <c r="F167" s="48" t="e">
        <f>RANK('Auswertung AIST'!Q171,'Auswertung AIST'!$L171:$Q171,0)</f>
        <v>#VALUE!</v>
      </c>
      <c r="G167" s="86" t="e">
        <f t="shared" si="20"/>
        <v>#N/A</v>
      </c>
      <c r="H167" s="87" t="e">
        <f t="shared" si="21"/>
        <v>#N/A</v>
      </c>
      <c r="I167" s="88" t="e">
        <f t="shared" si="22"/>
        <v>#N/A</v>
      </c>
      <c r="J167" s="48" t="e">
        <f t="shared" si="23"/>
        <v>#VALUE!</v>
      </c>
      <c r="K167" s="48" t="e">
        <f t="shared" si="24"/>
        <v>#VALUE!</v>
      </c>
      <c r="L167" s="48" t="e">
        <f t="shared" si="25"/>
        <v>#VALUE!</v>
      </c>
      <c r="M167" s="48" t="e">
        <f t="shared" si="26"/>
        <v>#VALUE!</v>
      </c>
      <c r="N167" s="48" t="e">
        <f t="shared" si="27"/>
        <v>#VALUE!</v>
      </c>
      <c r="O167" s="2" t="e">
        <f t="shared" si="28"/>
        <v>#VALUE!</v>
      </c>
      <c r="P167" s="34"/>
      <c r="Q167" s="45" t="e">
        <f t="shared" si="29"/>
        <v>#N/A</v>
      </c>
      <c r="R167" s="34"/>
      <c r="S167" s="34"/>
      <c r="T167" s="34"/>
      <c r="U167" s="34"/>
      <c r="V167" s="34"/>
      <c r="W167" s="34"/>
      <c r="X167" s="34"/>
      <c r="Y167" s="34"/>
    </row>
    <row r="168" spans="1:25" ht="15.75" thickBot="1" x14ac:dyDescent="0.3">
      <c r="A168" s="47" t="e">
        <f>RANK('Auswertung AIST'!L172,'Auswertung AIST'!$L172:$Q172,0)</f>
        <v>#VALUE!</v>
      </c>
      <c r="B168" s="48" t="e">
        <f>RANK('Auswertung AIST'!M172,'Auswertung AIST'!$L172:$Q172,0)</f>
        <v>#VALUE!</v>
      </c>
      <c r="C168" s="48" t="e">
        <f>RANK('Auswertung AIST'!N172,'Auswertung AIST'!$L172:$Q172,0)</f>
        <v>#VALUE!</v>
      </c>
      <c r="D168" s="48" t="e">
        <f>RANK('Auswertung AIST'!O172,'Auswertung AIST'!$L172:$Q172,0)</f>
        <v>#VALUE!</v>
      </c>
      <c r="E168" s="48" t="e">
        <f>RANK('Auswertung AIST'!P172,'Auswertung AIST'!$L172:$Q172,0)</f>
        <v>#VALUE!</v>
      </c>
      <c r="F168" s="48" t="e">
        <f>RANK('Auswertung AIST'!Q172,'Auswertung AIST'!$L172:$Q172,0)</f>
        <v>#VALUE!</v>
      </c>
      <c r="G168" s="86" t="e">
        <f t="shared" si="20"/>
        <v>#N/A</v>
      </c>
      <c r="H168" s="87" t="e">
        <f t="shared" si="21"/>
        <v>#N/A</v>
      </c>
      <c r="I168" s="88" t="e">
        <f t="shared" si="22"/>
        <v>#N/A</v>
      </c>
      <c r="J168" s="48" t="e">
        <f t="shared" si="23"/>
        <v>#VALUE!</v>
      </c>
      <c r="K168" s="48" t="e">
        <f t="shared" si="24"/>
        <v>#VALUE!</v>
      </c>
      <c r="L168" s="48" t="e">
        <f t="shared" si="25"/>
        <v>#VALUE!</v>
      </c>
      <c r="M168" s="48" t="e">
        <f t="shared" si="26"/>
        <v>#VALUE!</v>
      </c>
      <c r="N168" s="48" t="e">
        <f t="shared" si="27"/>
        <v>#VALUE!</v>
      </c>
      <c r="O168" s="2" t="e">
        <f t="shared" si="28"/>
        <v>#VALUE!</v>
      </c>
      <c r="P168" s="34"/>
      <c r="Q168" s="45" t="e">
        <f t="shared" si="29"/>
        <v>#N/A</v>
      </c>
      <c r="R168" s="34"/>
      <c r="S168" s="34"/>
      <c r="T168" s="34"/>
      <c r="U168" s="34"/>
      <c r="V168" s="34"/>
      <c r="W168" s="34"/>
      <c r="X168" s="34"/>
      <c r="Y168" s="34"/>
    </row>
    <row r="169" spans="1:25" ht="15.75" thickBot="1" x14ac:dyDescent="0.3">
      <c r="A169" s="47" t="e">
        <f>RANK('Auswertung AIST'!L173,'Auswertung AIST'!$L173:$Q173,0)</f>
        <v>#VALUE!</v>
      </c>
      <c r="B169" s="48" t="e">
        <f>RANK('Auswertung AIST'!M173,'Auswertung AIST'!$L173:$Q173,0)</f>
        <v>#VALUE!</v>
      </c>
      <c r="C169" s="48" t="e">
        <f>RANK('Auswertung AIST'!N173,'Auswertung AIST'!$L173:$Q173,0)</f>
        <v>#VALUE!</v>
      </c>
      <c r="D169" s="48" t="e">
        <f>RANK('Auswertung AIST'!O173,'Auswertung AIST'!$L173:$Q173,0)</f>
        <v>#VALUE!</v>
      </c>
      <c r="E169" s="48" t="e">
        <f>RANK('Auswertung AIST'!P173,'Auswertung AIST'!$L173:$Q173,0)</f>
        <v>#VALUE!</v>
      </c>
      <c r="F169" s="48" t="e">
        <f>RANK('Auswertung AIST'!Q173,'Auswertung AIST'!$L173:$Q173,0)</f>
        <v>#VALUE!</v>
      </c>
      <c r="G169" s="86" t="e">
        <f t="shared" si="20"/>
        <v>#N/A</v>
      </c>
      <c r="H169" s="87" t="e">
        <f t="shared" si="21"/>
        <v>#N/A</v>
      </c>
      <c r="I169" s="88" t="e">
        <f t="shared" si="22"/>
        <v>#N/A</v>
      </c>
      <c r="J169" s="48" t="e">
        <f t="shared" si="23"/>
        <v>#VALUE!</v>
      </c>
      <c r="K169" s="48" t="e">
        <f t="shared" si="24"/>
        <v>#VALUE!</v>
      </c>
      <c r="L169" s="48" t="e">
        <f t="shared" si="25"/>
        <v>#VALUE!</v>
      </c>
      <c r="M169" s="48" t="e">
        <f t="shared" si="26"/>
        <v>#VALUE!</v>
      </c>
      <c r="N169" s="48" t="e">
        <f t="shared" si="27"/>
        <v>#VALUE!</v>
      </c>
      <c r="O169" s="2" t="e">
        <f t="shared" si="28"/>
        <v>#VALUE!</v>
      </c>
      <c r="P169" s="34"/>
      <c r="Q169" s="45" t="e">
        <f t="shared" si="29"/>
        <v>#N/A</v>
      </c>
      <c r="R169" s="34"/>
      <c r="S169" s="34"/>
      <c r="T169" s="34"/>
      <c r="U169" s="34"/>
      <c r="V169" s="34"/>
      <c r="W169" s="34"/>
      <c r="X169" s="34"/>
      <c r="Y169" s="34"/>
    </row>
    <row r="170" spans="1:25" ht="15.75" thickBot="1" x14ac:dyDescent="0.3">
      <c r="A170" s="47" t="e">
        <f>RANK('Auswertung AIST'!L174,'Auswertung AIST'!$L174:$Q174,0)</f>
        <v>#VALUE!</v>
      </c>
      <c r="B170" s="48" t="e">
        <f>RANK('Auswertung AIST'!M174,'Auswertung AIST'!$L174:$Q174,0)</f>
        <v>#VALUE!</v>
      </c>
      <c r="C170" s="48" t="e">
        <f>RANK('Auswertung AIST'!N174,'Auswertung AIST'!$L174:$Q174,0)</f>
        <v>#VALUE!</v>
      </c>
      <c r="D170" s="48" t="e">
        <f>RANK('Auswertung AIST'!O174,'Auswertung AIST'!$L174:$Q174,0)</f>
        <v>#VALUE!</v>
      </c>
      <c r="E170" s="48" t="e">
        <f>RANK('Auswertung AIST'!P174,'Auswertung AIST'!$L174:$Q174,0)</f>
        <v>#VALUE!</v>
      </c>
      <c r="F170" s="48" t="e">
        <f>RANK('Auswertung AIST'!Q174,'Auswertung AIST'!$L174:$Q174,0)</f>
        <v>#VALUE!</v>
      </c>
      <c r="G170" s="86" t="e">
        <f t="shared" si="20"/>
        <v>#N/A</v>
      </c>
      <c r="H170" s="87" t="e">
        <f t="shared" si="21"/>
        <v>#N/A</v>
      </c>
      <c r="I170" s="88" t="e">
        <f t="shared" si="22"/>
        <v>#N/A</v>
      </c>
      <c r="J170" s="48" t="e">
        <f t="shared" si="23"/>
        <v>#VALUE!</v>
      </c>
      <c r="K170" s="48" t="e">
        <f t="shared" si="24"/>
        <v>#VALUE!</v>
      </c>
      <c r="L170" s="48" t="e">
        <f t="shared" si="25"/>
        <v>#VALUE!</v>
      </c>
      <c r="M170" s="48" t="e">
        <f t="shared" si="26"/>
        <v>#VALUE!</v>
      </c>
      <c r="N170" s="48" t="e">
        <f t="shared" si="27"/>
        <v>#VALUE!</v>
      </c>
      <c r="O170" s="2" t="e">
        <f t="shared" si="28"/>
        <v>#VALUE!</v>
      </c>
      <c r="P170" s="34"/>
      <c r="Q170" s="45" t="e">
        <f t="shared" si="29"/>
        <v>#N/A</v>
      </c>
      <c r="R170" s="34"/>
      <c r="S170" s="34"/>
      <c r="T170" s="34"/>
      <c r="U170" s="34"/>
      <c r="V170" s="34"/>
      <c r="W170" s="34"/>
      <c r="X170" s="34"/>
      <c r="Y170" s="34"/>
    </row>
    <row r="171" spans="1:25" ht="15.75" thickBot="1" x14ac:dyDescent="0.3">
      <c r="A171" s="47" t="e">
        <f>RANK('Auswertung AIST'!L175,'Auswertung AIST'!$L175:$Q175,0)</f>
        <v>#VALUE!</v>
      </c>
      <c r="B171" s="48" t="e">
        <f>RANK('Auswertung AIST'!M175,'Auswertung AIST'!$L175:$Q175,0)</f>
        <v>#VALUE!</v>
      </c>
      <c r="C171" s="48" t="e">
        <f>RANK('Auswertung AIST'!N175,'Auswertung AIST'!$L175:$Q175,0)</f>
        <v>#VALUE!</v>
      </c>
      <c r="D171" s="48" t="e">
        <f>RANK('Auswertung AIST'!O175,'Auswertung AIST'!$L175:$Q175,0)</f>
        <v>#VALUE!</v>
      </c>
      <c r="E171" s="48" t="e">
        <f>RANK('Auswertung AIST'!P175,'Auswertung AIST'!$L175:$Q175,0)</f>
        <v>#VALUE!</v>
      </c>
      <c r="F171" s="48" t="e">
        <f>RANK('Auswertung AIST'!Q175,'Auswertung AIST'!$L175:$Q175,0)</f>
        <v>#VALUE!</v>
      </c>
      <c r="G171" s="86" t="e">
        <f t="shared" si="20"/>
        <v>#N/A</v>
      </c>
      <c r="H171" s="87" t="e">
        <f t="shared" si="21"/>
        <v>#N/A</v>
      </c>
      <c r="I171" s="88" t="e">
        <f t="shared" si="22"/>
        <v>#N/A</v>
      </c>
      <c r="J171" s="48" t="e">
        <f t="shared" si="23"/>
        <v>#VALUE!</v>
      </c>
      <c r="K171" s="48" t="e">
        <f t="shared" si="24"/>
        <v>#VALUE!</v>
      </c>
      <c r="L171" s="48" t="e">
        <f t="shared" si="25"/>
        <v>#VALUE!</v>
      </c>
      <c r="M171" s="48" t="e">
        <f t="shared" si="26"/>
        <v>#VALUE!</v>
      </c>
      <c r="N171" s="48" t="e">
        <f t="shared" si="27"/>
        <v>#VALUE!</v>
      </c>
      <c r="O171" s="2" t="e">
        <f t="shared" si="28"/>
        <v>#VALUE!</v>
      </c>
      <c r="P171" s="34"/>
      <c r="Q171" s="45" t="e">
        <f t="shared" si="29"/>
        <v>#N/A</v>
      </c>
      <c r="R171" s="34"/>
      <c r="S171" s="34"/>
      <c r="T171" s="34"/>
      <c r="U171" s="34"/>
      <c r="V171" s="34"/>
      <c r="W171" s="34"/>
      <c r="X171" s="34"/>
      <c r="Y171" s="34"/>
    </row>
    <row r="172" spans="1:25" ht="15.75" thickBot="1" x14ac:dyDescent="0.3">
      <c r="A172" s="47" t="e">
        <f>RANK('Auswertung AIST'!L176,'Auswertung AIST'!$L176:$Q176,0)</f>
        <v>#VALUE!</v>
      </c>
      <c r="B172" s="48" t="e">
        <f>RANK('Auswertung AIST'!M176,'Auswertung AIST'!$L176:$Q176,0)</f>
        <v>#VALUE!</v>
      </c>
      <c r="C172" s="48" t="e">
        <f>RANK('Auswertung AIST'!N176,'Auswertung AIST'!$L176:$Q176,0)</f>
        <v>#VALUE!</v>
      </c>
      <c r="D172" s="48" t="e">
        <f>RANK('Auswertung AIST'!O176,'Auswertung AIST'!$L176:$Q176,0)</f>
        <v>#VALUE!</v>
      </c>
      <c r="E172" s="48" t="e">
        <f>RANK('Auswertung AIST'!P176,'Auswertung AIST'!$L176:$Q176,0)</f>
        <v>#VALUE!</v>
      </c>
      <c r="F172" s="48" t="e">
        <f>RANK('Auswertung AIST'!Q176,'Auswertung AIST'!$L176:$Q176,0)</f>
        <v>#VALUE!</v>
      </c>
      <c r="G172" s="86" t="e">
        <f t="shared" si="20"/>
        <v>#N/A</v>
      </c>
      <c r="H172" s="87" t="e">
        <f t="shared" si="21"/>
        <v>#N/A</v>
      </c>
      <c r="I172" s="88" t="e">
        <f t="shared" si="22"/>
        <v>#N/A</v>
      </c>
      <c r="J172" s="48" t="e">
        <f t="shared" si="23"/>
        <v>#VALUE!</v>
      </c>
      <c r="K172" s="48" t="e">
        <f t="shared" si="24"/>
        <v>#VALUE!</v>
      </c>
      <c r="L172" s="48" t="e">
        <f t="shared" si="25"/>
        <v>#VALUE!</v>
      </c>
      <c r="M172" s="48" t="e">
        <f t="shared" si="26"/>
        <v>#VALUE!</v>
      </c>
      <c r="N172" s="48" t="e">
        <f t="shared" si="27"/>
        <v>#VALUE!</v>
      </c>
      <c r="O172" s="2" t="e">
        <f t="shared" si="28"/>
        <v>#VALUE!</v>
      </c>
      <c r="P172" s="34"/>
      <c r="Q172" s="45" t="e">
        <f t="shared" si="29"/>
        <v>#N/A</v>
      </c>
      <c r="R172" s="34"/>
      <c r="S172" s="34"/>
      <c r="T172" s="34"/>
      <c r="U172" s="34"/>
      <c r="V172" s="34"/>
      <c r="W172" s="34"/>
      <c r="X172" s="34"/>
      <c r="Y172" s="34"/>
    </row>
    <row r="173" spans="1:25" ht="15.75" thickBot="1" x14ac:dyDescent="0.3">
      <c r="A173" s="47" t="e">
        <f>RANK('Auswertung AIST'!L177,'Auswertung AIST'!$L177:$Q177,0)</f>
        <v>#VALUE!</v>
      </c>
      <c r="B173" s="48" t="e">
        <f>RANK('Auswertung AIST'!M177,'Auswertung AIST'!$L177:$Q177,0)</f>
        <v>#VALUE!</v>
      </c>
      <c r="C173" s="48" t="e">
        <f>RANK('Auswertung AIST'!N177,'Auswertung AIST'!$L177:$Q177,0)</f>
        <v>#VALUE!</v>
      </c>
      <c r="D173" s="48" t="e">
        <f>RANK('Auswertung AIST'!O177,'Auswertung AIST'!$L177:$Q177,0)</f>
        <v>#VALUE!</v>
      </c>
      <c r="E173" s="48" t="e">
        <f>RANK('Auswertung AIST'!P177,'Auswertung AIST'!$L177:$Q177,0)</f>
        <v>#VALUE!</v>
      </c>
      <c r="F173" s="48" t="e">
        <f>RANK('Auswertung AIST'!Q177,'Auswertung AIST'!$L177:$Q177,0)</f>
        <v>#VALUE!</v>
      </c>
      <c r="G173" s="86" t="e">
        <f t="shared" si="20"/>
        <v>#N/A</v>
      </c>
      <c r="H173" s="87" t="e">
        <f t="shared" si="21"/>
        <v>#N/A</v>
      </c>
      <c r="I173" s="88" t="e">
        <f t="shared" si="22"/>
        <v>#N/A</v>
      </c>
      <c r="J173" s="48" t="e">
        <f t="shared" si="23"/>
        <v>#VALUE!</v>
      </c>
      <c r="K173" s="48" t="e">
        <f t="shared" si="24"/>
        <v>#VALUE!</v>
      </c>
      <c r="L173" s="48" t="e">
        <f t="shared" si="25"/>
        <v>#VALUE!</v>
      </c>
      <c r="M173" s="48" t="e">
        <f t="shared" si="26"/>
        <v>#VALUE!</v>
      </c>
      <c r="N173" s="48" t="e">
        <f t="shared" si="27"/>
        <v>#VALUE!</v>
      </c>
      <c r="O173" s="2" t="e">
        <f t="shared" si="28"/>
        <v>#VALUE!</v>
      </c>
      <c r="P173" s="34"/>
      <c r="Q173" s="45" t="e">
        <f t="shared" si="29"/>
        <v>#N/A</v>
      </c>
      <c r="R173" s="34"/>
      <c r="S173" s="34"/>
      <c r="T173" s="34"/>
      <c r="U173" s="34"/>
      <c r="V173" s="34"/>
      <c r="W173" s="34"/>
      <c r="X173" s="34"/>
      <c r="Y173" s="34"/>
    </row>
    <row r="174" spans="1:25" ht="15.75" thickBot="1" x14ac:dyDescent="0.3">
      <c r="A174" s="47" t="e">
        <f>RANK('Auswertung AIST'!L178,'Auswertung AIST'!$L178:$Q178,0)</f>
        <v>#VALUE!</v>
      </c>
      <c r="B174" s="48" t="e">
        <f>RANK('Auswertung AIST'!M178,'Auswertung AIST'!$L178:$Q178,0)</f>
        <v>#VALUE!</v>
      </c>
      <c r="C174" s="48" t="e">
        <f>RANK('Auswertung AIST'!N178,'Auswertung AIST'!$L178:$Q178,0)</f>
        <v>#VALUE!</v>
      </c>
      <c r="D174" s="48" t="e">
        <f>RANK('Auswertung AIST'!O178,'Auswertung AIST'!$L178:$Q178,0)</f>
        <v>#VALUE!</v>
      </c>
      <c r="E174" s="48" t="e">
        <f>RANK('Auswertung AIST'!P178,'Auswertung AIST'!$L178:$Q178,0)</f>
        <v>#VALUE!</v>
      </c>
      <c r="F174" s="48" t="e">
        <f>RANK('Auswertung AIST'!Q178,'Auswertung AIST'!$L178:$Q178,0)</f>
        <v>#VALUE!</v>
      </c>
      <c r="G174" s="86" t="e">
        <f t="shared" si="20"/>
        <v>#N/A</v>
      </c>
      <c r="H174" s="87" t="e">
        <f t="shared" si="21"/>
        <v>#N/A</v>
      </c>
      <c r="I174" s="88" t="e">
        <f t="shared" si="22"/>
        <v>#N/A</v>
      </c>
      <c r="J174" s="48" t="e">
        <f t="shared" si="23"/>
        <v>#VALUE!</v>
      </c>
      <c r="K174" s="48" t="e">
        <f t="shared" si="24"/>
        <v>#VALUE!</v>
      </c>
      <c r="L174" s="48" t="e">
        <f t="shared" si="25"/>
        <v>#VALUE!</v>
      </c>
      <c r="M174" s="48" t="e">
        <f t="shared" si="26"/>
        <v>#VALUE!</v>
      </c>
      <c r="N174" s="48" t="e">
        <f t="shared" si="27"/>
        <v>#VALUE!</v>
      </c>
      <c r="O174" s="2" t="e">
        <f t="shared" si="28"/>
        <v>#VALUE!</v>
      </c>
      <c r="P174" s="34"/>
      <c r="Q174" s="45" t="e">
        <f t="shared" si="29"/>
        <v>#N/A</v>
      </c>
      <c r="R174" s="34"/>
      <c r="S174" s="34"/>
      <c r="T174" s="34"/>
      <c r="U174" s="34"/>
      <c r="V174" s="34"/>
      <c r="W174" s="34"/>
      <c r="X174" s="34"/>
      <c r="Y174" s="34"/>
    </row>
    <row r="175" spans="1:25" ht="15.75" thickBot="1" x14ac:dyDescent="0.3">
      <c r="A175" s="47" t="e">
        <f>RANK('Auswertung AIST'!L179,'Auswertung AIST'!$L179:$Q179,0)</f>
        <v>#VALUE!</v>
      </c>
      <c r="B175" s="48" t="e">
        <f>RANK('Auswertung AIST'!M179,'Auswertung AIST'!$L179:$Q179,0)</f>
        <v>#VALUE!</v>
      </c>
      <c r="C175" s="48" t="e">
        <f>RANK('Auswertung AIST'!N179,'Auswertung AIST'!$L179:$Q179,0)</f>
        <v>#VALUE!</v>
      </c>
      <c r="D175" s="48" t="e">
        <f>RANK('Auswertung AIST'!O179,'Auswertung AIST'!$L179:$Q179,0)</f>
        <v>#VALUE!</v>
      </c>
      <c r="E175" s="48" t="e">
        <f>RANK('Auswertung AIST'!P179,'Auswertung AIST'!$L179:$Q179,0)</f>
        <v>#VALUE!</v>
      </c>
      <c r="F175" s="48" t="e">
        <f>RANK('Auswertung AIST'!Q179,'Auswertung AIST'!$L179:$Q179,0)</f>
        <v>#VALUE!</v>
      </c>
      <c r="G175" s="86" t="e">
        <f t="shared" si="20"/>
        <v>#N/A</v>
      </c>
      <c r="H175" s="87" t="e">
        <f t="shared" si="21"/>
        <v>#N/A</v>
      </c>
      <c r="I175" s="88" t="e">
        <f t="shared" si="22"/>
        <v>#N/A</v>
      </c>
      <c r="J175" s="48" t="e">
        <f t="shared" si="23"/>
        <v>#VALUE!</v>
      </c>
      <c r="K175" s="48" t="e">
        <f t="shared" si="24"/>
        <v>#VALUE!</v>
      </c>
      <c r="L175" s="48" t="e">
        <f t="shared" si="25"/>
        <v>#VALUE!</v>
      </c>
      <c r="M175" s="48" t="e">
        <f t="shared" si="26"/>
        <v>#VALUE!</v>
      </c>
      <c r="N175" s="48" t="e">
        <f t="shared" si="27"/>
        <v>#VALUE!</v>
      </c>
      <c r="O175" s="2" t="e">
        <f t="shared" si="28"/>
        <v>#VALUE!</v>
      </c>
      <c r="P175" s="34"/>
      <c r="Q175" s="45" t="e">
        <f t="shared" si="29"/>
        <v>#N/A</v>
      </c>
      <c r="R175" s="34"/>
      <c r="S175" s="34"/>
      <c r="T175" s="34"/>
      <c r="U175" s="34"/>
      <c r="V175" s="34"/>
      <c r="W175" s="34"/>
      <c r="X175" s="34"/>
      <c r="Y175" s="34"/>
    </row>
    <row r="176" spans="1:25" ht="15.75" thickBot="1" x14ac:dyDescent="0.3">
      <c r="A176" s="47" t="e">
        <f>RANK('Auswertung AIST'!L180,'Auswertung AIST'!$L180:$Q180,0)</f>
        <v>#VALUE!</v>
      </c>
      <c r="B176" s="48" t="e">
        <f>RANK('Auswertung AIST'!M180,'Auswertung AIST'!$L180:$Q180,0)</f>
        <v>#VALUE!</v>
      </c>
      <c r="C176" s="48" t="e">
        <f>RANK('Auswertung AIST'!N180,'Auswertung AIST'!$L180:$Q180,0)</f>
        <v>#VALUE!</v>
      </c>
      <c r="D176" s="48" t="e">
        <f>RANK('Auswertung AIST'!O180,'Auswertung AIST'!$L180:$Q180,0)</f>
        <v>#VALUE!</v>
      </c>
      <c r="E176" s="48" t="e">
        <f>RANK('Auswertung AIST'!P180,'Auswertung AIST'!$L180:$Q180,0)</f>
        <v>#VALUE!</v>
      </c>
      <c r="F176" s="48" t="e">
        <f>RANK('Auswertung AIST'!Q180,'Auswertung AIST'!$L180:$Q180,0)</f>
        <v>#VALUE!</v>
      </c>
      <c r="G176" s="86" t="e">
        <f t="shared" si="20"/>
        <v>#N/A</v>
      </c>
      <c r="H176" s="87" t="e">
        <f t="shared" si="21"/>
        <v>#N/A</v>
      </c>
      <c r="I176" s="88" t="e">
        <f t="shared" si="22"/>
        <v>#N/A</v>
      </c>
      <c r="J176" s="48" t="e">
        <f t="shared" si="23"/>
        <v>#VALUE!</v>
      </c>
      <c r="K176" s="48" t="e">
        <f t="shared" si="24"/>
        <v>#VALUE!</v>
      </c>
      <c r="L176" s="48" t="e">
        <f t="shared" si="25"/>
        <v>#VALUE!</v>
      </c>
      <c r="M176" s="48" t="e">
        <f t="shared" si="26"/>
        <v>#VALUE!</v>
      </c>
      <c r="N176" s="48" t="e">
        <f t="shared" si="27"/>
        <v>#VALUE!</v>
      </c>
      <c r="O176" s="2" t="e">
        <f t="shared" si="28"/>
        <v>#VALUE!</v>
      </c>
      <c r="P176" s="34"/>
      <c r="Q176" s="45" t="e">
        <f t="shared" si="29"/>
        <v>#N/A</v>
      </c>
      <c r="R176" s="34"/>
      <c r="S176" s="34"/>
      <c r="T176" s="34"/>
      <c r="U176" s="34"/>
      <c r="V176" s="34"/>
      <c r="W176" s="34"/>
      <c r="X176" s="34"/>
      <c r="Y176" s="34"/>
    </row>
    <row r="177" spans="1:25" ht="15.75" thickBot="1" x14ac:dyDescent="0.3">
      <c r="A177" s="47" t="e">
        <f>RANK('Auswertung AIST'!L181,'Auswertung AIST'!$L181:$Q181,0)</f>
        <v>#VALUE!</v>
      </c>
      <c r="B177" s="48" t="e">
        <f>RANK('Auswertung AIST'!M181,'Auswertung AIST'!$L181:$Q181,0)</f>
        <v>#VALUE!</v>
      </c>
      <c r="C177" s="48" t="e">
        <f>RANK('Auswertung AIST'!N181,'Auswertung AIST'!$L181:$Q181,0)</f>
        <v>#VALUE!</v>
      </c>
      <c r="D177" s="48" t="e">
        <f>RANK('Auswertung AIST'!O181,'Auswertung AIST'!$L181:$Q181,0)</f>
        <v>#VALUE!</v>
      </c>
      <c r="E177" s="48" t="e">
        <f>RANK('Auswertung AIST'!P181,'Auswertung AIST'!$L181:$Q181,0)</f>
        <v>#VALUE!</v>
      </c>
      <c r="F177" s="48" t="e">
        <f>RANK('Auswertung AIST'!Q181,'Auswertung AIST'!$L181:$Q181,0)</f>
        <v>#VALUE!</v>
      </c>
      <c r="G177" s="86" t="e">
        <f t="shared" si="20"/>
        <v>#N/A</v>
      </c>
      <c r="H177" s="87" t="e">
        <f t="shared" si="21"/>
        <v>#N/A</v>
      </c>
      <c r="I177" s="88" t="e">
        <f t="shared" si="22"/>
        <v>#N/A</v>
      </c>
      <c r="J177" s="48" t="e">
        <f t="shared" si="23"/>
        <v>#VALUE!</v>
      </c>
      <c r="K177" s="48" t="e">
        <f t="shared" si="24"/>
        <v>#VALUE!</v>
      </c>
      <c r="L177" s="48" t="e">
        <f t="shared" si="25"/>
        <v>#VALUE!</v>
      </c>
      <c r="M177" s="48" t="e">
        <f t="shared" si="26"/>
        <v>#VALUE!</v>
      </c>
      <c r="N177" s="48" t="e">
        <f t="shared" si="27"/>
        <v>#VALUE!</v>
      </c>
      <c r="O177" s="2" t="e">
        <f t="shared" si="28"/>
        <v>#VALUE!</v>
      </c>
      <c r="P177" s="34"/>
      <c r="Q177" s="45" t="e">
        <f t="shared" si="29"/>
        <v>#N/A</v>
      </c>
      <c r="R177" s="34"/>
      <c r="S177" s="34"/>
      <c r="T177" s="34"/>
      <c r="U177" s="34"/>
      <c r="V177" s="34"/>
      <c r="W177" s="34"/>
      <c r="X177" s="34"/>
      <c r="Y177" s="34"/>
    </row>
    <row r="178" spans="1:25" ht="15.75" thickBot="1" x14ac:dyDescent="0.3">
      <c r="A178" s="47" t="e">
        <f>RANK('Auswertung AIST'!L182,'Auswertung AIST'!$L182:$Q182,0)</f>
        <v>#VALUE!</v>
      </c>
      <c r="B178" s="48" t="e">
        <f>RANK('Auswertung AIST'!M182,'Auswertung AIST'!$L182:$Q182,0)</f>
        <v>#VALUE!</v>
      </c>
      <c r="C178" s="48" t="e">
        <f>RANK('Auswertung AIST'!N182,'Auswertung AIST'!$L182:$Q182,0)</f>
        <v>#VALUE!</v>
      </c>
      <c r="D178" s="48" t="e">
        <f>RANK('Auswertung AIST'!O182,'Auswertung AIST'!$L182:$Q182,0)</f>
        <v>#VALUE!</v>
      </c>
      <c r="E178" s="48" t="e">
        <f>RANK('Auswertung AIST'!P182,'Auswertung AIST'!$L182:$Q182,0)</f>
        <v>#VALUE!</v>
      </c>
      <c r="F178" s="48" t="e">
        <f>RANK('Auswertung AIST'!Q182,'Auswertung AIST'!$L182:$Q182,0)</f>
        <v>#VALUE!</v>
      </c>
      <c r="G178" s="86" t="e">
        <f t="shared" si="20"/>
        <v>#N/A</v>
      </c>
      <c r="H178" s="87" t="e">
        <f t="shared" si="21"/>
        <v>#N/A</v>
      </c>
      <c r="I178" s="88" t="e">
        <f t="shared" si="22"/>
        <v>#N/A</v>
      </c>
      <c r="J178" s="48" t="e">
        <f t="shared" si="23"/>
        <v>#VALUE!</v>
      </c>
      <c r="K178" s="48" t="e">
        <f t="shared" si="24"/>
        <v>#VALUE!</v>
      </c>
      <c r="L178" s="48" t="e">
        <f t="shared" si="25"/>
        <v>#VALUE!</v>
      </c>
      <c r="M178" s="48" t="e">
        <f t="shared" si="26"/>
        <v>#VALUE!</v>
      </c>
      <c r="N178" s="48" t="e">
        <f t="shared" si="27"/>
        <v>#VALUE!</v>
      </c>
      <c r="O178" s="2" t="e">
        <f t="shared" si="28"/>
        <v>#VALUE!</v>
      </c>
      <c r="P178" s="34"/>
      <c r="Q178" s="45" t="e">
        <f t="shared" si="29"/>
        <v>#N/A</v>
      </c>
      <c r="R178" s="34"/>
      <c r="S178" s="34"/>
      <c r="T178" s="34"/>
      <c r="U178" s="34"/>
      <c r="V178" s="34"/>
      <c r="W178" s="34"/>
      <c r="X178" s="34"/>
      <c r="Y178" s="34"/>
    </row>
    <row r="179" spans="1:25" ht="15.75" thickBot="1" x14ac:dyDescent="0.3">
      <c r="A179" s="47" t="e">
        <f>RANK('Auswertung AIST'!L183,'Auswertung AIST'!$L183:$Q183,0)</f>
        <v>#VALUE!</v>
      </c>
      <c r="B179" s="48" t="e">
        <f>RANK('Auswertung AIST'!M183,'Auswertung AIST'!$L183:$Q183,0)</f>
        <v>#VALUE!</v>
      </c>
      <c r="C179" s="48" t="e">
        <f>RANK('Auswertung AIST'!N183,'Auswertung AIST'!$L183:$Q183,0)</f>
        <v>#VALUE!</v>
      </c>
      <c r="D179" s="48" t="e">
        <f>RANK('Auswertung AIST'!O183,'Auswertung AIST'!$L183:$Q183,0)</f>
        <v>#VALUE!</v>
      </c>
      <c r="E179" s="48" t="e">
        <f>RANK('Auswertung AIST'!P183,'Auswertung AIST'!$L183:$Q183,0)</f>
        <v>#VALUE!</v>
      </c>
      <c r="F179" s="48" t="e">
        <f>RANK('Auswertung AIST'!Q183,'Auswertung AIST'!$L183:$Q183,0)</f>
        <v>#VALUE!</v>
      </c>
      <c r="G179" s="86" t="e">
        <f t="shared" si="20"/>
        <v>#N/A</v>
      </c>
      <c r="H179" s="87" t="e">
        <f t="shared" si="21"/>
        <v>#N/A</v>
      </c>
      <c r="I179" s="88" t="e">
        <f t="shared" si="22"/>
        <v>#N/A</v>
      </c>
      <c r="J179" s="48" t="e">
        <f t="shared" si="23"/>
        <v>#VALUE!</v>
      </c>
      <c r="K179" s="48" t="e">
        <f t="shared" si="24"/>
        <v>#VALUE!</v>
      </c>
      <c r="L179" s="48" t="e">
        <f t="shared" si="25"/>
        <v>#VALUE!</v>
      </c>
      <c r="M179" s="48" t="e">
        <f t="shared" si="26"/>
        <v>#VALUE!</v>
      </c>
      <c r="N179" s="48" t="e">
        <f t="shared" si="27"/>
        <v>#VALUE!</v>
      </c>
      <c r="O179" s="2" t="e">
        <f t="shared" si="28"/>
        <v>#VALUE!</v>
      </c>
      <c r="P179" s="34"/>
      <c r="Q179" s="45" t="e">
        <f t="shared" si="29"/>
        <v>#N/A</v>
      </c>
      <c r="R179" s="34"/>
      <c r="S179" s="34"/>
      <c r="T179" s="34"/>
      <c r="U179" s="34"/>
      <c r="V179" s="34"/>
      <c r="W179" s="34"/>
      <c r="X179" s="34"/>
      <c r="Y179" s="34"/>
    </row>
    <row r="180" spans="1:25" ht="15.75" thickBot="1" x14ac:dyDescent="0.3">
      <c r="A180" s="47" t="e">
        <f>RANK('Auswertung AIST'!L184,'Auswertung AIST'!$L184:$Q184,0)</f>
        <v>#VALUE!</v>
      </c>
      <c r="B180" s="48" t="e">
        <f>RANK('Auswertung AIST'!M184,'Auswertung AIST'!$L184:$Q184,0)</f>
        <v>#VALUE!</v>
      </c>
      <c r="C180" s="48" t="e">
        <f>RANK('Auswertung AIST'!N184,'Auswertung AIST'!$L184:$Q184,0)</f>
        <v>#VALUE!</v>
      </c>
      <c r="D180" s="48" t="e">
        <f>RANK('Auswertung AIST'!O184,'Auswertung AIST'!$L184:$Q184,0)</f>
        <v>#VALUE!</v>
      </c>
      <c r="E180" s="48" t="e">
        <f>RANK('Auswertung AIST'!P184,'Auswertung AIST'!$L184:$Q184,0)</f>
        <v>#VALUE!</v>
      </c>
      <c r="F180" s="48" t="e">
        <f>RANK('Auswertung AIST'!Q184,'Auswertung AIST'!$L184:$Q184,0)</f>
        <v>#VALUE!</v>
      </c>
      <c r="G180" s="86" t="e">
        <f t="shared" si="20"/>
        <v>#N/A</v>
      </c>
      <c r="H180" s="87" t="e">
        <f t="shared" si="21"/>
        <v>#N/A</v>
      </c>
      <c r="I180" s="88" t="e">
        <f t="shared" si="22"/>
        <v>#N/A</v>
      </c>
      <c r="J180" s="48" t="e">
        <f t="shared" si="23"/>
        <v>#VALUE!</v>
      </c>
      <c r="K180" s="48" t="e">
        <f t="shared" si="24"/>
        <v>#VALUE!</v>
      </c>
      <c r="L180" s="48" t="e">
        <f t="shared" si="25"/>
        <v>#VALUE!</v>
      </c>
      <c r="M180" s="48" t="e">
        <f t="shared" si="26"/>
        <v>#VALUE!</v>
      </c>
      <c r="N180" s="48" t="e">
        <f t="shared" si="27"/>
        <v>#VALUE!</v>
      </c>
      <c r="O180" s="2" t="e">
        <f t="shared" si="28"/>
        <v>#VALUE!</v>
      </c>
      <c r="P180" s="34"/>
      <c r="Q180" s="45" t="e">
        <f t="shared" si="29"/>
        <v>#N/A</v>
      </c>
      <c r="R180" s="34"/>
      <c r="S180" s="34"/>
      <c r="T180" s="34"/>
      <c r="U180" s="34"/>
      <c r="V180" s="34"/>
      <c r="W180" s="34"/>
      <c r="X180" s="34"/>
      <c r="Y180" s="34"/>
    </row>
    <row r="181" spans="1:25" ht="15.75" thickBot="1" x14ac:dyDescent="0.3">
      <c r="A181" s="47" t="e">
        <f>RANK('Auswertung AIST'!L185,'Auswertung AIST'!$L185:$Q185,0)</f>
        <v>#VALUE!</v>
      </c>
      <c r="B181" s="48" t="e">
        <f>RANK('Auswertung AIST'!M185,'Auswertung AIST'!$L185:$Q185,0)</f>
        <v>#VALUE!</v>
      </c>
      <c r="C181" s="48" t="e">
        <f>RANK('Auswertung AIST'!N185,'Auswertung AIST'!$L185:$Q185,0)</f>
        <v>#VALUE!</v>
      </c>
      <c r="D181" s="48" t="e">
        <f>RANK('Auswertung AIST'!O185,'Auswertung AIST'!$L185:$Q185,0)</f>
        <v>#VALUE!</v>
      </c>
      <c r="E181" s="48" t="e">
        <f>RANK('Auswertung AIST'!P185,'Auswertung AIST'!$L185:$Q185,0)</f>
        <v>#VALUE!</v>
      </c>
      <c r="F181" s="48" t="e">
        <f>RANK('Auswertung AIST'!Q185,'Auswertung AIST'!$L185:$Q185,0)</f>
        <v>#VALUE!</v>
      </c>
      <c r="G181" s="86" t="e">
        <f t="shared" si="20"/>
        <v>#N/A</v>
      </c>
      <c r="H181" s="87" t="e">
        <f t="shared" si="21"/>
        <v>#N/A</v>
      </c>
      <c r="I181" s="88" t="e">
        <f t="shared" si="22"/>
        <v>#N/A</v>
      </c>
      <c r="J181" s="48" t="e">
        <f t="shared" si="23"/>
        <v>#VALUE!</v>
      </c>
      <c r="K181" s="48" t="e">
        <f t="shared" si="24"/>
        <v>#VALUE!</v>
      </c>
      <c r="L181" s="48" t="e">
        <f t="shared" si="25"/>
        <v>#VALUE!</v>
      </c>
      <c r="M181" s="48" t="e">
        <f t="shared" si="26"/>
        <v>#VALUE!</v>
      </c>
      <c r="N181" s="48" t="e">
        <f t="shared" si="27"/>
        <v>#VALUE!</v>
      </c>
      <c r="O181" s="2" t="e">
        <f t="shared" si="28"/>
        <v>#VALUE!</v>
      </c>
      <c r="P181" s="34"/>
      <c r="Q181" s="45" t="e">
        <f t="shared" si="29"/>
        <v>#N/A</v>
      </c>
      <c r="R181" s="34"/>
      <c r="S181" s="34"/>
      <c r="T181" s="34"/>
      <c r="U181" s="34"/>
      <c r="V181" s="34"/>
      <c r="W181" s="34"/>
      <c r="X181" s="34"/>
      <c r="Y181" s="34"/>
    </row>
    <row r="182" spans="1:25" ht="15.75" thickBot="1" x14ac:dyDescent="0.3">
      <c r="A182" s="47" t="e">
        <f>RANK('Auswertung AIST'!L186,'Auswertung AIST'!$L186:$Q186,0)</f>
        <v>#VALUE!</v>
      </c>
      <c r="B182" s="48" t="e">
        <f>RANK('Auswertung AIST'!M186,'Auswertung AIST'!$L186:$Q186,0)</f>
        <v>#VALUE!</v>
      </c>
      <c r="C182" s="48" t="e">
        <f>RANK('Auswertung AIST'!N186,'Auswertung AIST'!$L186:$Q186,0)</f>
        <v>#VALUE!</v>
      </c>
      <c r="D182" s="48" t="e">
        <f>RANK('Auswertung AIST'!O186,'Auswertung AIST'!$L186:$Q186,0)</f>
        <v>#VALUE!</v>
      </c>
      <c r="E182" s="48" t="e">
        <f>RANK('Auswertung AIST'!P186,'Auswertung AIST'!$L186:$Q186,0)</f>
        <v>#VALUE!</v>
      </c>
      <c r="F182" s="48" t="e">
        <f>RANK('Auswertung AIST'!Q186,'Auswertung AIST'!$L186:$Q186,0)</f>
        <v>#VALUE!</v>
      </c>
      <c r="G182" s="86" t="e">
        <f t="shared" si="20"/>
        <v>#N/A</v>
      </c>
      <c r="H182" s="87" t="e">
        <f t="shared" si="21"/>
        <v>#N/A</v>
      </c>
      <c r="I182" s="88" t="e">
        <f t="shared" si="22"/>
        <v>#N/A</v>
      </c>
      <c r="J182" s="48" t="e">
        <f t="shared" si="23"/>
        <v>#VALUE!</v>
      </c>
      <c r="K182" s="48" t="e">
        <f t="shared" si="24"/>
        <v>#VALUE!</v>
      </c>
      <c r="L182" s="48" t="e">
        <f t="shared" si="25"/>
        <v>#VALUE!</v>
      </c>
      <c r="M182" s="48" t="e">
        <f t="shared" si="26"/>
        <v>#VALUE!</v>
      </c>
      <c r="N182" s="48" t="e">
        <f t="shared" si="27"/>
        <v>#VALUE!</v>
      </c>
      <c r="O182" s="2" t="e">
        <f t="shared" si="28"/>
        <v>#VALUE!</v>
      </c>
      <c r="P182" s="34"/>
      <c r="Q182" s="45" t="e">
        <f t="shared" si="29"/>
        <v>#N/A</v>
      </c>
      <c r="R182" s="34"/>
      <c r="S182" s="34"/>
      <c r="T182" s="34"/>
      <c r="U182" s="34"/>
      <c r="V182" s="34"/>
      <c r="W182" s="34"/>
      <c r="X182" s="34"/>
      <c r="Y182" s="34"/>
    </row>
    <row r="183" spans="1:25" ht="15.75" thickBot="1" x14ac:dyDescent="0.3">
      <c r="A183" s="47" t="e">
        <f>RANK('Auswertung AIST'!L187,'Auswertung AIST'!$L187:$Q187,0)</f>
        <v>#VALUE!</v>
      </c>
      <c r="B183" s="48" t="e">
        <f>RANK('Auswertung AIST'!M187,'Auswertung AIST'!$L187:$Q187,0)</f>
        <v>#VALUE!</v>
      </c>
      <c r="C183" s="48" t="e">
        <f>RANK('Auswertung AIST'!N187,'Auswertung AIST'!$L187:$Q187,0)</f>
        <v>#VALUE!</v>
      </c>
      <c r="D183" s="48" t="e">
        <f>RANK('Auswertung AIST'!O187,'Auswertung AIST'!$L187:$Q187,0)</f>
        <v>#VALUE!</v>
      </c>
      <c r="E183" s="48" t="e">
        <f>RANK('Auswertung AIST'!P187,'Auswertung AIST'!$L187:$Q187,0)</f>
        <v>#VALUE!</v>
      </c>
      <c r="F183" s="48" t="e">
        <f>RANK('Auswertung AIST'!Q187,'Auswertung AIST'!$L187:$Q187,0)</f>
        <v>#VALUE!</v>
      </c>
      <c r="G183" s="86" t="e">
        <f t="shared" si="20"/>
        <v>#N/A</v>
      </c>
      <c r="H183" s="87" t="e">
        <f t="shared" si="21"/>
        <v>#N/A</v>
      </c>
      <c r="I183" s="88" t="e">
        <f t="shared" si="22"/>
        <v>#N/A</v>
      </c>
      <c r="J183" s="48" t="e">
        <f t="shared" si="23"/>
        <v>#VALUE!</v>
      </c>
      <c r="K183" s="48" t="e">
        <f t="shared" si="24"/>
        <v>#VALUE!</v>
      </c>
      <c r="L183" s="48" t="e">
        <f t="shared" si="25"/>
        <v>#VALUE!</v>
      </c>
      <c r="M183" s="48" t="e">
        <f t="shared" si="26"/>
        <v>#VALUE!</v>
      </c>
      <c r="N183" s="48" t="e">
        <f t="shared" si="27"/>
        <v>#VALUE!</v>
      </c>
      <c r="O183" s="2" t="e">
        <f t="shared" si="28"/>
        <v>#VALUE!</v>
      </c>
      <c r="P183" s="34"/>
      <c r="Q183" s="45" t="e">
        <f t="shared" si="29"/>
        <v>#N/A</v>
      </c>
      <c r="R183" s="34"/>
      <c r="S183" s="34"/>
      <c r="T183" s="34"/>
      <c r="U183" s="34"/>
      <c r="V183" s="34"/>
      <c r="W183" s="34"/>
      <c r="X183" s="34"/>
      <c r="Y183" s="34"/>
    </row>
    <row r="184" spans="1:25" ht="15.75" thickBot="1" x14ac:dyDescent="0.3">
      <c r="A184" s="47" t="e">
        <f>RANK('Auswertung AIST'!L188,'Auswertung AIST'!$L188:$Q188,0)</f>
        <v>#VALUE!</v>
      </c>
      <c r="B184" s="48" t="e">
        <f>RANK('Auswertung AIST'!M188,'Auswertung AIST'!$L188:$Q188,0)</f>
        <v>#VALUE!</v>
      </c>
      <c r="C184" s="48" t="e">
        <f>RANK('Auswertung AIST'!N188,'Auswertung AIST'!$L188:$Q188,0)</f>
        <v>#VALUE!</v>
      </c>
      <c r="D184" s="48" t="e">
        <f>RANK('Auswertung AIST'!O188,'Auswertung AIST'!$L188:$Q188,0)</f>
        <v>#VALUE!</v>
      </c>
      <c r="E184" s="48" t="e">
        <f>RANK('Auswertung AIST'!P188,'Auswertung AIST'!$L188:$Q188,0)</f>
        <v>#VALUE!</v>
      </c>
      <c r="F184" s="48" t="e">
        <f>RANK('Auswertung AIST'!Q188,'Auswertung AIST'!$L188:$Q188,0)</f>
        <v>#VALUE!</v>
      </c>
      <c r="G184" s="86" t="e">
        <f t="shared" si="20"/>
        <v>#N/A</v>
      </c>
      <c r="H184" s="87" t="e">
        <f t="shared" si="21"/>
        <v>#N/A</v>
      </c>
      <c r="I184" s="88" t="e">
        <f t="shared" si="22"/>
        <v>#N/A</v>
      </c>
      <c r="J184" s="48" t="e">
        <f t="shared" si="23"/>
        <v>#VALUE!</v>
      </c>
      <c r="K184" s="48" t="e">
        <f t="shared" si="24"/>
        <v>#VALUE!</v>
      </c>
      <c r="L184" s="48" t="e">
        <f t="shared" si="25"/>
        <v>#VALUE!</v>
      </c>
      <c r="M184" s="48" t="e">
        <f t="shared" si="26"/>
        <v>#VALUE!</v>
      </c>
      <c r="N184" s="48" t="e">
        <f t="shared" si="27"/>
        <v>#VALUE!</v>
      </c>
      <c r="O184" s="2" t="e">
        <f t="shared" si="28"/>
        <v>#VALUE!</v>
      </c>
      <c r="P184" s="34"/>
      <c r="Q184" s="45" t="e">
        <f t="shared" si="29"/>
        <v>#N/A</v>
      </c>
      <c r="R184" s="34"/>
      <c r="S184" s="34"/>
      <c r="T184" s="34"/>
      <c r="U184" s="34"/>
      <c r="V184" s="34"/>
      <c r="W184" s="34"/>
      <c r="X184" s="34"/>
      <c r="Y184" s="34"/>
    </row>
    <row r="185" spans="1:25" ht="15.75" thickBot="1" x14ac:dyDescent="0.3">
      <c r="A185" s="47" t="e">
        <f>RANK('Auswertung AIST'!L189,'Auswertung AIST'!$L189:$Q189,0)</f>
        <v>#VALUE!</v>
      </c>
      <c r="B185" s="48" t="e">
        <f>RANK('Auswertung AIST'!M189,'Auswertung AIST'!$L189:$Q189,0)</f>
        <v>#VALUE!</v>
      </c>
      <c r="C185" s="48" t="e">
        <f>RANK('Auswertung AIST'!N189,'Auswertung AIST'!$L189:$Q189,0)</f>
        <v>#VALUE!</v>
      </c>
      <c r="D185" s="48" t="e">
        <f>RANK('Auswertung AIST'!O189,'Auswertung AIST'!$L189:$Q189,0)</f>
        <v>#VALUE!</v>
      </c>
      <c r="E185" s="48" t="e">
        <f>RANK('Auswertung AIST'!P189,'Auswertung AIST'!$L189:$Q189,0)</f>
        <v>#VALUE!</v>
      </c>
      <c r="F185" s="48" t="e">
        <f>RANK('Auswertung AIST'!Q189,'Auswertung AIST'!$L189:$Q189,0)</f>
        <v>#VALUE!</v>
      </c>
      <c r="G185" s="86" t="e">
        <f t="shared" si="20"/>
        <v>#N/A</v>
      </c>
      <c r="H185" s="87" t="e">
        <f t="shared" si="21"/>
        <v>#N/A</v>
      </c>
      <c r="I185" s="88" t="e">
        <f t="shared" si="22"/>
        <v>#N/A</v>
      </c>
      <c r="J185" s="48" t="e">
        <f t="shared" si="23"/>
        <v>#VALUE!</v>
      </c>
      <c r="K185" s="48" t="e">
        <f t="shared" si="24"/>
        <v>#VALUE!</v>
      </c>
      <c r="L185" s="48" t="e">
        <f t="shared" si="25"/>
        <v>#VALUE!</v>
      </c>
      <c r="M185" s="48" t="e">
        <f t="shared" si="26"/>
        <v>#VALUE!</v>
      </c>
      <c r="N185" s="48" t="e">
        <f t="shared" si="27"/>
        <v>#VALUE!</v>
      </c>
      <c r="O185" s="2" t="e">
        <f t="shared" si="28"/>
        <v>#VALUE!</v>
      </c>
      <c r="P185" s="34"/>
      <c r="Q185" s="45" t="e">
        <f t="shared" si="29"/>
        <v>#N/A</v>
      </c>
      <c r="R185" s="34"/>
      <c r="S185" s="34"/>
      <c r="T185" s="34"/>
      <c r="U185" s="34"/>
      <c r="V185" s="34"/>
      <c r="W185" s="34"/>
      <c r="X185" s="34"/>
      <c r="Y185" s="34"/>
    </row>
    <row r="186" spans="1:25" ht="15.75" thickBot="1" x14ac:dyDescent="0.3">
      <c r="A186" s="47" t="e">
        <f>RANK('Auswertung AIST'!L190,'Auswertung AIST'!$L190:$Q190,0)</f>
        <v>#VALUE!</v>
      </c>
      <c r="B186" s="48" t="e">
        <f>RANK('Auswertung AIST'!M190,'Auswertung AIST'!$L190:$Q190,0)</f>
        <v>#VALUE!</v>
      </c>
      <c r="C186" s="48" t="e">
        <f>RANK('Auswertung AIST'!N190,'Auswertung AIST'!$L190:$Q190,0)</f>
        <v>#VALUE!</v>
      </c>
      <c r="D186" s="48" t="e">
        <f>RANK('Auswertung AIST'!O190,'Auswertung AIST'!$L190:$Q190,0)</f>
        <v>#VALUE!</v>
      </c>
      <c r="E186" s="48" t="e">
        <f>RANK('Auswertung AIST'!P190,'Auswertung AIST'!$L190:$Q190,0)</f>
        <v>#VALUE!</v>
      </c>
      <c r="F186" s="48" t="e">
        <f>RANK('Auswertung AIST'!Q190,'Auswertung AIST'!$L190:$Q190,0)</f>
        <v>#VALUE!</v>
      </c>
      <c r="G186" s="86" t="e">
        <f t="shared" si="20"/>
        <v>#N/A</v>
      </c>
      <c r="H186" s="87" t="e">
        <f t="shared" si="21"/>
        <v>#N/A</v>
      </c>
      <c r="I186" s="88" t="e">
        <f t="shared" si="22"/>
        <v>#N/A</v>
      </c>
      <c r="J186" s="48" t="e">
        <f t="shared" si="23"/>
        <v>#VALUE!</v>
      </c>
      <c r="K186" s="48" t="e">
        <f t="shared" si="24"/>
        <v>#VALUE!</v>
      </c>
      <c r="L186" s="48" t="e">
        <f t="shared" si="25"/>
        <v>#VALUE!</v>
      </c>
      <c r="M186" s="48" t="e">
        <f t="shared" si="26"/>
        <v>#VALUE!</v>
      </c>
      <c r="N186" s="48" t="e">
        <f t="shared" si="27"/>
        <v>#VALUE!</v>
      </c>
      <c r="O186" s="2" t="e">
        <f t="shared" si="28"/>
        <v>#VALUE!</v>
      </c>
      <c r="P186" s="34"/>
      <c r="Q186" s="45" t="e">
        <f t="shared" si="29"/>
        <v>#N/A</v>
      </c>
      <c r="R186" s="34"/>
      <c r="S186" s="34"/>
      <c r="T186" s="34"/>
      <c r="U186" s="34"/>
      <c r="V186" s="34"/>
      <c r="W186" s="34"/>
      <c r="X186" s="34"/>
      <c r="Y186" s="34"/>
    </row>
    <row r="187" spans="1:25" ht="15.75" thickBot="1" x14ac:dyDescent="0.3">
      <c r="A187" s="47" t="e">
        <f>RANK('Auswertung AIST'!L191,'Auswertung AIST'!$L191:$Q191,0)</f>
        <v>#VALUE!</v>
      </c>
      <c r="B187" s="48" t="e">
        <f>RANK('Auswertung AIST'!M191,'Auswertung AIST'!$L191:$Q191,0)</f>
        <v>#VALUE!</v>
      </c>
      <c r="C187" s="48" t="e">
        <f>RANK('Auswertung AIST'!N191,'Auswertung AIST'!$L191:$Q191,0)</f>
        <v>#VALUE!</v>
      </c>
      <c r="D187" s="48" t="e">
        <f>RANK('Auswertung AIST'!O191,'Auswertung AIST'!$L191:$Q191,0)</f>
        <v>#VALUE!</v>
      </c>
      <c r="E187" s="48" t="e">
        <f>RANK('Auswertung AIST'!P191,'Auswertung AIST'!$L191:$Q191,0)</f>
        <v>#VALUE!</v>
      </c>
      <c r="F187" s="48" t="e">
        <f>RANK('Auswertung AIST'!Q191,'Auswertung AIST'!$L191:$Q191,0)</f>
        <v>#VALUE!</v>
      </c>
      <c r="G187" s="86" t="e">
        <f t="shared" si="20"/>
        <v>#N/A</v>
      </c>
      <c r="H187" s="87" t="e">
        <f t="shared" si="21"/>
        <v>#N/A</v>
      </c>
      <c r="I187" s="88" t="e">
        <f t="shared" si="22"/>
        <v>#N/A</v>
      </c>
      <c r="J187" s="48" t="e">
        <f t="shared" si="23"/>
        <v>#VALUE!</v>
      </c>
      <c r="K187" s="48" t="e">
        <f t="shared" si="24"/>
        <v>#VALUE!</v>
      </c>
      <c r="L187" s="48" t="e">
        <f t="shared" si="25"/>
        <v>#VALUE!</v>
      </c>
      <c r="M187" s="48" t="e">
        <f t="shared" si="26"/>
        <v>#VALUE!</v>
      </c>
      <c r="N187" s="48" t="e">
        <f t="shared" si="27"/>
        <v>#VALUE!</v>
      </c>
      <c r="O187" s="2" t="e">
        <f t="shared" si="28"/>
        <v>#VALUE!</v>
      </c>
      <c r="P187" s="34"/>
      <c r="Q187" s="45" t="e">
        <f t="shared" si="29"/>
        <v>#N/A</v>
      </c>
      <c r="R187" s="34"/>
      <c r="S187" s="34"/>
      <c r="T187" s="34"/>
      <c r="U187" s="34"/>
      <c r="V187" s="34"/>
      <c r="W187" s="34"/>
      <c r="X187" s="34"/>
      <c r="Y187" s="34"/>
    </row>
    <row r="188" spans="1:25" ht="15.75" thickBot="1" x14ac:dyDescent="0.3">
      <c r="A188" s="47" t="e">
        <f>RANK('Auswertung AIST'!L192,'Auswertung AIST'!$L192:$Q192,0)</f>
        <v>#VALUE!</v>
      </c>
      <c r="B188" s="48" t="e">
        <f>RANK('Auswertung AIST'!M192,'Auswertung AIST'!$L192:$Q192,0)</f>
        <v>#VALUE!</v>
      </c>
      <c r="C188" s="48" t="e">
        <f>RANK('Auswertung AIST'!N192,'Auswertung AIST'!$L192:$Q192,0)</f>
        <v>#VALUE!</v>
      </c>
      <c r="D188" s="48" t="e">
        <f>RANK('Auswertung AIST'!O192,'Auswertung AIST'!$L192:$Q192,0)</f>
        <v>#VALUE!</v>
      </c>
      <c r="E188" s="48" t="e">
        <f>RANK('Auswertung AIST'!P192,'Auswertung AIST'!$L192:$Q192,0)</f>
        <v>#VALUE!</v>
      </c>
      <c r="F188" s="48" t="e">
        <f>RANK('Auswertung AIST'!Q192,'Auswertung AIST'!$L192:$Q192,0)</f>
        <v>#VALUE!</v>
      </c>
      <c r="G188" s="86" t="e">
        <f t="shared" si="20"/>
        <v>#N/A</v>
      </c>
      <c r="H188" s="87" t="e">
        <f t="shared" si="21"/>
        <v>#N/A</v>
      </c>
      <c r="I188" s="88" t="e">
        <f t="shared" si="22"/>
        <v>#N/A</v>
      </c>
      <c r="J188" s="48" t="e">
        <f t="shared" si="23"/>
        <v>#VALUE!</v>
      </c>
      <c r="K188" s="48" t="e">
        <f t="shared" si="24"/>
        <v>#VALUE!</v>
      </c>
      <c r="L188" s="48" t="e">
        <f t="shared" si="25"/>
        <v>#VALUE!</v>
      </c>
      <c r="M188" s="48" t="e">
        <f t="shared" si="26"/>
        <v>#VALUE!</v>
      </c>
      <c r="N188" s="48" t="e">
        <f t="shared" si="27"/>
        <v>#VALUE!</v>
      </c>
      <c r="O188" s="2" t="e">
        <f t="shared" si="28"/>
        <v>#VALUE!</v>
      </c>
      <c r="P188" s="34"/>
      <c r="Q188" s="45" t="e">
        <f t="shared" si="29"/>
        <v>#N/A</v>
      </c>
      <c r="R188" s="34"/>
      <c r="S188" s="34"/>
      <c r="T188" s="34"/>
      <c r="U188" s="34"/>
      <c r="V188" s="34"/>
      <c r="W188" s="34"/>
      <c r="X188" s="34"/>
      <c r="Y188" s="34"/>
    </row>
    <row r="189" spans="1:25" ht="15.75" thickBot="1" x14ac:dyDescent="0.3">
      <c r="A189" s="47" t="e">
        <f>RANK('Auswertung AIST'!L193,'Auswertung AIST'!$L193:$Q193,0)</f>
        <v>#VALUE!</v>
      </c>
      <c r="B189" s="48" t="e">
        <f>RANK('Auswertung AIST'!M193,'Auswertung AIST'!$L193:$Q193,0)</f>
        <v>#VALUE!</v>
      </c>
      <c r="C189" s="48" t="e">
        <f>RANK('Auswertung AIST'!N193,'Auswertung AIST'!$L193:$Q193,0)</f>
        <v>#VALUE!</v>
      </c>
      <c r="D189" s="48" t="e">
        <f>RANK('Auswertung AIST'!O193,'Auswertung AIST'!$L193:$Q193,0)</f>
        <v>#VALUE!</v>
      </c>
      <c r="E189" s="48" t="e">
        <f>RANK('Auswertung AIST'!P193,'Auswertung AIST'!$L193:$Q193,0)</f>
        <v>#VALUE!</v>
      </c>
      <c r="F189" s="48" t="e">
        <f>RANK('Auswertung AIST'!Q193,'Auswertung AIST'!$L193:$Q193,0)</f>
        <v>#VALUE!</v>
      </c>
      <c r="G189" s="86" t="e">
        <f t="shared" si="20"/>
        <v>#N/A</v>
      </c>
      <c r="H189" s="87" t="e">
        <f t="shared" si="21"/>
        <v>#N/A</v>
      </c>
      <c r="I189" s="88" t="e">
        <f t="shared" si="22"/>
        <v>#N/A</v>
      </c>
      <c r="J189" s="48" t="e">
        <f t="shared" si="23"/>
        <v>#VALUE!</v>
      </c>
      <c r="K189" s="48" t="e">
        <f t="shared" si="24"/>
        <v>#VALUE!</v>
      </c>
      <c r="L189" s="48" t="e">
        <f t="shared" si="25"/>
        <v>#VALUE!</v>
      </c>
      <c r="M189" s="48" t="e">
        <f t="shared" si="26"/>
        <v>#VALUE!</v>
      </c>
      <c r="N189" s="48" t="e">
        <f t="shared" si="27"/>
        <v>#VALUE!</v>
      </c>
      <c r="O189" s="2" t="e">
        <f t="shared" si="28"/>
        <v>#VALUE!</v>
      </c>
      <c r="P189" s="34"/>
      <c r="Q189" s="45" t="e">
        <f t="shared" si="29"/>
        <v>#N/A</v>
      </c>
      <c r="R189" s="34"/>
      <c r="S189" s="34"/>
      <c r="T189" s="34"/>
      <c r="U189" s="34"/>
      <c r="V189" s="34"/>
      <c r="W189" s="34"/>
      <c r="X189" s="34"/>
      <c r="Y189" s="34"/>
    </row>
    <row r="190" spans="1:25" ht="15.75" thickBot="1" x14ac:dyDescent="0.3">
      <c r="A190" s="47" t="e">
        <f>RANK('Auswertung AIST'!L194,'Auswertung AIST'!$L194:$Q194,0)</f>
        <v>#VALUE!</v>
      </c>
      <c r="B190" s="48" t="e">
        <f>RANK('Auswertung AIST'!M194,'Auswertung AIST'!$L194:$Q194,0)</f>
        <v>#VALUE!</v>
      </c>
      <c r="C190" s="48" t="e">
        <f>RANK('Auswertung AIST'!N194,'Auswertung AIST'!$L194:$Q194,0)</f>
        <v>#VALUE!</v>
      </c>
      <c r="D190" s="48" t="e">
        <f>RANK('Auswertung AIST'!O194,'Auswertung AIST'!$L194:$Q194,0)</f>
        <v>#VALUE!</v>
      </c>
      <c r="E190" s="48" t="e">
        <f>RANK('Auswertung AIST'!P194,'Auswertung AIST'!$L194:$Q194,0)</f>
        <v>#VALUE!</v>
      </c>
      <c r="F190" s="48" t="e">
        <f>RANK('Auswertung AIST'!Q194,'Auswertung AIST'!$L194:$Q194,0)</f>
        <v>#VALUE!</v>
      </c>
      <c r="G190" s="86" t="e">
        <f t="shared" si="20"/>
        <v>#N/A</v>
      </c>
      <c r="H190" s="87" t="e">
        <f t="shared" si="21"/>
        <v>#N/A</v>
      </c>
      <c r="I190" s="88" t="e">
        <f t="shared" si="22"/>
        <v>#N/A</v>
      </c>
      <c r="J190" s="48" t="e">
        <f t="shared" si="23"/>
        <v>#VALUE!</v>
      </c>
      <c r="K190" s="48" t="e">
        <f t="shared" si="24"/>
        <v>#VALUE!</v>
      </c>
      <c r="L190" s="48" t="e">
        <f t="shared" si="25"/>
        <v>#VALUE!</v>
      </c>
      <c r="M190" s="48" t="e">
        <f t="shared" si="26"/>
        <v>#VALUE!</v>
      </c>
      <c r="N190" s="48" t="e">
        <f t="shared" si="27"/>
        <v>#VALUE!</v>
      </c>
      <c r="O190" s="2" t="e">
        <f t="shared" si="28"/>
        <v>#VALUE!</v>
      </c>
      <c r="P190" s="34"/>
      <c r="Q190" s="45" t="e">
        <f t="shared" si="29"/>
        <v>#N/A</v>
      </c>
      <c r="R190" s="34"/>
      <c r="S190" s="34"/>
      <c r="T190" s="34"/>
      <c r="U190" s="34"/>
      <c r="V190" s="34"/>
      <c r="W190" s="34"/>
      <c r="X190" s="34"/>
      <c r="Y190" s="34"/>
    </row>
    <row r="191" spans="1:25" ht="15.75" thickBot="1" x14ac:dyDescent="0.3">
      <c r="A191" s="47" t="e">
        <f>RANK('Auswertung AIST'!L195,'Auswertung AIST'!$L195:$Q195,0)</f>
        <v>#VALUE!</v>
      </c>
      <c r="B191" s="48" t="e">
        <f>RANK('Auswertung AIST'!M195,'Auswertung AIST'!$L195:$Q195,0)</f>
        <v>#VALUE!</v>
      </c>
      <c r="C191" s="48" t="e">
        <f>RANK('Auswertung AIST'!N195,'Auswertung AIST'!$L195:$Q195,0)</f>
        <v>#VALUE!</v>
      </c>
      <c r="D191" s="48" t="e">
        <f>RANK('Auswertung AIST'!O195,'Auswertung AIST'!$L195:$Q195,0)</f>
        <v>#VALUE!</v>
      </c>
      <c r="E191" s="48" t="e">
        <f>RANK('Auswertung AIST'!P195,'Auswertung AIST'!$L195:$Q195,0)</f>
        <v>#VALUE!</v>
      </c>
      <c r="F191" s="48" t="e">
        <f>RANK('Auswertung AIST'!Q195,'Auswertung AIST'!$L195:$Q195,0)</f>
        <v>#VALUE!</v>
      </c>
      <c r="G191" s="86" t="e">
        <f t="shared" si="20"/>
        <v>#N/A</v>
      </c>
      <c r="H191" s="87" t="e">
        <f t="shared" si="21"/>
        <v>#N/A</v>
      </c>
      <c r="I191" s="88" t="e">
        <f t="shared" si="22"/>
        <v>#N/A</v>
      </c>
      <c r="J191" s="48" t="e">
        <f t="shared" si="23"/>
        <v>#VALUE!</v>
      </c>
      <c r="K191" s="48" t="e">
        <f t="shared" si="24"/>
        <v>#VALUE!</v>
      </c>
      <c r="L191" s="48" t="e">
        <f t="shared" si="25"/>
        <v>#VALUE!</v>
      </c>
      <c r="M191" s="48" t="e">
        <f t="shared" si="26"/>
        <v>#VALUE!</v>
      </c>
      <c r="N191" s="48" t="e">
        <f t="shared" si="27"/>
        <v>#VALUE!</v>
      </c>
      <c r="O191" s="2" t="e">
        <f t="shared" si="28"/>
        <v>#VALUE!</v>
      </c>
      <c r="P191" s="34"/>
      <c r="Q191" s="45" t="e">
        <f t="shared" si="29"/>
        <v>#N/A</v>
      </c>
      <c r="R191" s="34"/>
      <c r="S191" s="34"/>
      <c r="T191" s="34"/>
      <c r="U191" s="34"/>
      <c r="V191" s="34"/>
      <c r="W191" s="34"/>
      <c r="X191" s="34"/>
      <c r="Y191" s="34"/>
    </row>
    <row r="192" spans="1:25" ht="15.75" thickBot="1" x14ac:dyDescent="0.3">
      <c r="A192" s="47" t="e">
        <f>RANK('Auswertung AIST'!L196,'Auswertung AIST'!$L196:$Q196,0)</f>
        <v>#VALUE!</v>
      </c>
      <c r="B192" s="48" t="e">
        <f>RANK('Auswertung AIST'!M196,'Auswertung AIST'!$L196:$Q196,0)</f>
        <v>#VALUE!</v>
      </c>
      <c r="C192" s="48" t="e">
        <f>RANK('Auswertung AIST'!N196,'Auswertung AIST'!$L196:$Q196,0)</f>
        <v>#VALUE!</v>
      </c>
      <c r="D192" s="48" t="e">
        <f>RANK('Auswertung AIST'!O196,'Auswertung AIST'!$L196:$Q196,0)</f>
        <v>#VALUE!</v>
      </c>
      <c r="E192" s="48" t="e">
        <f>RANK('Auswertung AIST'!P196,'Auswertung AIST'!$L196:$Q196,0)</f>
        <v>#VALUE!</v>
      </c>
      <c r="F192" s="48" t="e">
        <f>RANK('Auswertung AIST'!Q196,'Auswertung AIST'!$L196:$Q196,0)</f>
        <v>#VALUE!</v>
      </c>
      <c r="G192" s="86" t="e">
        <f t="shared" si="20"/>
        <v>#N/A</v>
      </c>
      <c r="H192" s="87" t="e">
        <f t="shared" si="21"/>
        <v>#N/A</v>
      </c>
      <c r="I192" s="88" t="e">
        <f t="shared" si="22"/>
        <v>#N/A</v>
      </c>
      <c r="J192" s="48" t="e">
        <f t="shared" si="23"/>
        <v>#VALUE!</v>
      </c>
      <c r="K192" s="48" t="e">
        <f t="shared" si="24"/>
        <v>#VALUE!</v>
      </c>
      <c r="L192" s="48" t="e">
        <f t="shared" si="25"/>
        <v>#VALUE!</v>
      </c>
      <c r="M192" s="48" t="e">
        <f t="shared" si="26"/>
        <v>#VALUE!</v>
      </c>
      <c r="N192" s="48" t="e">
        <f t="shared" si="27"/>
        <v>#VALUE!</v>
      </c>
      <c r="O192" s="2" t="e">
        <f t="shared" si="28"/>
        <v>#VALUE!</v>
      </c>
      <c r="P192" s="34"/>
      <c r="Q192" s="45" t="e">
        <f t="shared" si="29"/>
        <v>#N/A</v>
      </c>
      <c r="R192" s="34"/>
      <c r="S192" s="34"/>
      <c r="T192" s="34"/>
      <c r="U192" s="34"/>
      <c r="V192" s="34"/>
      <c r="W192" s="34"/>
      <c r="X192" s="34"/>
      <c r="Y192" s="34"/>
    </row>
    <row r="193" spans="1:25" ht="15.75" thickBot="1" x14ac:dyDescent="0.3">
      <c r="A193" s="47" t="e">
        <f>RANK('Auswertung AIST'!L197,'Auswertung AIST'!$L197:$Q197,0)</f>
        <v>#VALUE!</v>
      </c>
      <c r="B193" s="48" t="e">
        <f>RANK('Auswertung AIST'!M197,'Auswertung AIST'!$L197:$Q197,0)</f>
        <v>#VALUE!</v>
      </c>
      <c r="C193" s="48" t="e">
        <f>RANK('Auswertung AIST'!N197,'Auswertung AIST'!$L197:$Q197,0)</f>
        <v>#VALUE!</v>
      </c>
      <c r="D193" s="48" t="e">
        <f>RANK('Auswertung AIST'!O197,'Auswertung AIST'!$L197:$Q197,0)</f>
        <v>#VALUE!</v>
      </c>
      <c r="E193" s="48" t="e">
        <f>RANK('Auswertung AIST'!P197,'Auswertung AIST'!$L197:$Q197,0)</f>
        <v>#VALUE!</v>
      </c>
      <c r="F193" s="48" t="e">
        <f>RANK('Auswertung AIST'!Q197,'Auswertung AIST'!$L197:$Q197,0)</f>
        <v>#VALUE!</v>
      </c>
      <c r="G193" s="86" t="e">
        <f t="shared" si="20"/>
        <v>#N/A</v>
      </c>
      <c r="H193" s="87" t="e">
        <f t="shared" si="21"/>
        <v>#N/A</v>
      </c>
      <c r="I193" s="88" t="e">
        <f t="shared" si="22"/>
        <v>#N/A</v>
      </c>
      <c r="J193" s="48" t="e">
        <f t="shared" si="23"/>
        <v>#VALUE!</v>
      </c>
      <c r="K193" s="48" t="e">
        <f t="shared" si="24"/>
        <v>#VALUE!</v>
      </c>
      <c r="L193" s="48" t="e">
        <f t="shared" si="25"/>
        <v>#VALUE!</v>
      </c>
      <c r="M193" s="48" t="e">
        <f t="shared" si="26"/>
        <v>#VALUE!</v>
      </c>
      <c r="N193" s="48" t="e">
        <f t="shared" si="27"/>
        <v>#VALUE!</v>
      </c>
      <c r="O193" s="2" t="e">
        <f t="shared" si="28"/>
        <v>#VALUE!</v>
      </c>
      <c r="P193" s="34"/>
      <c r="Q193" s="45" t="e">
        <f t="shared" si="29"/>
        <v>#N/A</v>
      </c>
      <c r="R193" s="34"/>
      <c r="S193" s="34"/>
      <c r="T193" s="34"/>
      <c r="U193" s="34"/>
      <c r="V193" s="34"/>
      <c r="W193" s="34"/>
      <c r="X193" s="34"/>
      <c r="Y193" s="34"/>
    </row>
    <row r="194" spans="1:25" ht="15.75" thickBot="1" x14ac:dyDescent="0.3">
      <c r="A194" s="47" t="e">
        <f>RANK('Auswertung AIST'!L198,'Auswertung AIST'!$L198:$Q198,0)</f>
        <v>#VALUE!</v>
      </c>
      <c r="B194" s="48" t="e">
        <f>RANK('Auswertung AIST'!M198,'Auswertung AIST'!$L198:$Q198,0)</f>
        <v>#VALUE!</v>
      </c>
      <c r="C194" s="48" t="e">
        <f>RANK('Auswertung AIST'!N198,'Auswertung AIST'!$L198:$Q198,0)</f>
        <v>#VALUE!</v>
      </c>
      <c r="D194" s="48" t="e">
        <f>RANK('Auswertung AIST'!O198,'Auswertung AIST'!$L198:$Q198,0)</f>
        <v>#VALUE!</v>
      </c>
      <c r="E194" s="48" t="e">
        <f>RANK('Auswertung AIST'!P198,'Auswertung AIST'!$L198:$Q198,0)</f>
        <v>#VALUE!</v>
      </c>
      <c r="F194" s="48" t="e">
        <f>RANK('Auswertung AIST'!Q198,'Auswertung AIST'!$L198:$Q198,0)</f>
        <v>#VALUE!</v>
      </c>
      <c r="G194" s="86" t="e">
        <f t="shared" si="20"/>
        <v>#N/A</v>
      </c>
      <c r="H194" s="87" t="e">
        <f t="shared" si="21"/>
        <v>#N/A</v>
      </c>
      <c r="I194" s="88" t="e">
        <f t="shared" si="22"/>
        <v>#N/A</v>
      </c>
      <c r="J194" s="48" t="e">
        <f t="shared" si="23"/>
        <v>#VALUE!</v>
      </c>
      <c r="K194" s="48" t="e">
        <f t="shared" si="24"/>
        <v>#VALUE!</v>
      </c>
      <c r="L194" s="48" t="e">
        <f t="shared" si="25"/>
        <v>#VALUE!</v>
      </c>
      <c r="M194" s="48" t="e">
        <f t="shared" si="26"/>
        <v>#VALUE!</v>
      </c>
      <c r="N194" s="48" t="e">
        <f t="shared" si="27"/>
        <v>#VALUE!</v>
      </c>
      <c r="O194" s="2" t="e">
        <f t="shared" si="28"/>
        <v>#VALUE!</v>
      </c>
      <c r="P194" s="34"/>
      <c r="Q194" s="45" t="e">
        <f t="shared" si="29"/>
        <v>#N/A</v>
      </c>
      <c r="R194" s="34"/>
      <c r="S194" s="34"/>
      <c r="T194" s="34"/>
      <c r="U194" s="34"/>
      <c r="V194" s="34"/>
      <c r="W194" s="34"/>
      <c r="X194" s="34"/>
      <c r="Y194" s="34"/>
    </row>
    <row r="195" spans="1:25" ht="15.75" thickBot="1" x14ac:dyDescent="0.3">
      <c r="A195" s="47" t="e">
        <f>RANK('Auswertung AIST'!L199,'Auswertung AIST'!$L199:$Q199,0)</f>
        <v>#VALUE!</v>
      </c>
      <c r="B195" s="48" t="e">
        <f>RANK('Auswertung AIST'!M199,'Auswertung AIST'!$L199:$Q199,0)</f>
        <v>#VALUE!</v>
      </c>
      <c r="C195" s="48" t="e">
        <f>RANK('Auswertung AIST'!N199,'Auswertung AIST'!$L199:$Q199,0)</f>
        <v>#VALUE!</v>
      </c>
      <c r="D195" s="48" t="e">
        <f>RANK('Auswertung AIST'!O199,'Auswertung AIST'!$L199:$Q199,0)</f>
        <v>#VALUE!</v>
      </c>
      <c r="E195" s="48" t="e">
        <f>RANK('Auswertung AIST'!P199,'Auswertung AIST'!$L199:$Q199,0)</f>
        <v>#VALUE!</v>
      </c>
      <c r="F195" s="48" t="e">
        <f>RANK('Auswertung AIST'!Q199,'Auswertung AIST'!$L199:$Q199,0)</f>
        <v>#VALUE!</v>
      </c>
      <c r="G195" s="86" t="e">
        <f t="shared" si="20"/>
        <v>#N/A</v>
      </c>
      <c r="H195" s="87" t="e">
        <f t="shared" si="21"/>
        <v>#N/A</v>
      </c>
      <c r="I195" s="88" t="e">
        <f t="shared" si="22"/>
        <v>#N/A</v>
      </c>
      <c r="J195" s="48" t="e">
        <f t="shared" si="23"/>
        <v>#VALUE!</v>
      </c>
      <c r="K195" s="48" t="e">
        <f t="shared" si="24"/>
        <v>#VALUE!</v>
      </c>
      <c r="L195" s="48" t="e">
        <f t="shared" si="25"/>
        <v>#VALUE!</v>
      </c>
      <c r="M195" s="48" t="e">
        <f t="shared" si="26"/>
        <v>#VALUE!</v>
      </c>
      <c r="N195" s="48" t="e">
        <f t="shared" si="27"/>
        <v>#VALUE!</v>
      </c>
      <c r="O195" s="2" t="e">
        <f t="shared" si="28"/>
        <v>#VALUE!</v>
      </c>
      <c r="P195" s="34"/>
      <c r="Q195" s="45" t="e">
        <f t="shared" si="29"/>
        <v>#N/A</v>
      </c>
      <c r="R195" s="34"/>
      <c r="S195" s="34"/>
      <c r="T195" s="34"/>
      <c r="U195" s="34"/>
      <c r="V195" s="34"/>
      <c r="W195" s="34"/>
      <c r="X195" s="34"/>
      <c r="Y195" s="34"/>
    </row>
    <row r="196" spans="1:25" ht="15.75" thickBot="1" x14ac:dyDescent="0.3">
      <c r="A196" s="47" t="e">
        <f>RANK('Auswertung AIST'!L200,'Auswertung AIST'!$L200:$Q200,0)</f>
        <v>#VALUE!</v>
      </c>
      <c r="B196" s="48" t="e">
        <f>RANK('Auswertung AIST'!M200,'Auswertung AIST'!$L200:$Q200,0)</f>
        <v>#VALUE!</v>
      </c>
      <c r="C196" s="48" t="e">
        <f>RANK('Auswertung AIST'!N200,'Auswertung AIST'!$L200:$Q200,0)</f>
        <v>#VALUE!</v>
      </c>
      <c r="D196" s="48" t="e">
        <f>RANK('Auswertung AIST'!O200,'Auswertung AIST'!$L200:$Q200,0)</f>
        <v>#VALUE!</v>
      </c>
      <c r="E196" s="48" t="e">
        <f>RANK('Auswertung AIST'!P200,'Auswertung AIST'!$L200:$Q200,0)</f>
        <v>#VALUE!</v>
      </c>
      <c r="F196" s="48" t="e">
        <f>RANK('Auswertung AIST'!Q200,'Auswertung AIST'!$L200:$Q200,0)</f>
        <v>#VALUE!</v>
      </c>
      <c r="G196" s="86" t="e">
        <f t="shared" si="20"/>
        <v>#N/A</v>
      </c>
      <c r="H196" s="87" t="e">
        <f t="shared" si="21"/>
        <v>#N/A</v>
      </c>
      <c r="I196" s="88" t="e">
        <f t="shared" si="22"/>
        <v>#N/A</v>
      </c>
      <c r="J196" s="48" t="e">
        <f t="shared" si="23"/>
        <v>#VALUE!</v>
      </c>
      <c r="K196" s="48" t="e">
        <f t="shared" si="24"/>
        <v>#VALUE!</v>
      </c>
      <c r="L196" s="48" t="e">
        <f t="shared" si="25"/>
        <v>#VALUE!</v>
      </c>
      <c r="M196" s="48" t="e">
        <f t="shared" si="26"/>
        <v>#VALUE!</v>
      </c>
      <c r="N196" s="48" t="e">
        <f t="shared" si="27"/>
        <v>#VALUE!</v>
      </c>
      <c r="O196" s="2" t="e">
        <f t="shared" si="28"/>
        <v>#VALUE!</v>
      </c>
      <c r="P196" s="34"/>
      <c r="Q196" s="45" t="e">
        <f t="shared" si="29"/>
        <v>#N/A</v>
      </c>
      <c r="R196" s="34"/>
      <c r="S196" s="34"/>
      <c r="T196" s="34"/>
      <c r="U196" s="34"/>
      <c r="V196" s="34"/>
      <c r="W196" s="34"/>
      <c r="X196" s="34"/>
      <c r="Y196" s="34"/>
    </row>
    <row r="197" spans="1:25" ht="15.75" thickBot="1" x14ac:dyDescent="0.3">
      <c r="A197" s="47" t="e">
        <f>RANK('Auswertung AIST'!L201,'Auswertung AIST'!$L201:$Q201,0)</f>
        <v>#VALUE!</v>
      </c>
      <c r="B197" s="48" t="e">
        <f>RANK('Auswertung AIST'!M201,'Auswertung AIST'!$L201:$Q201,0)</f>
        <v>#VALUE!</v>
      </c>
      <c r="C197" s="48" t="e">
        <f>RANK('Auswertung AIST'!N201,'Auswertung AIST'!$L201:$Q201,0)</f>
        <v>#VALUE!</v>
      </c>
      <c r="D197" s="48" t="e">
        <f>RANK('Auswertung AIST'!O201,'Auswertung AIST'!$L201:$Q201,0)</f>
        <v>#VALUE!</v>
      </c>
      <c r="E197" s="48" t="e">
        <f>RANK('Auswertung AIST'!P201,'Auswertung AIST'!$L201:$Q201,0)</f>
        <v>#VALUE!</v>
      </c>
      <c r="F197" s="48" t="e">
        <f>RANK('Auswertung AIST'!Q201,'Auswertung AIST'!$L201:$Q201,0)</f>
        <v>#VALUE!</v>
      </c>
      <c r="G197" s="86" t="e">
        <f t="shared" ref="G197:G260" si="30">INDEX($A$4:$F$4,MATCH(1,$A197:$F197,0))</f>
        <v>#N/A</v>
      </c>
      <c r="H197" s="87" t="e">
        <f t="shared" ref="H197:H260" si="31">IF(ISERROR(INDEX($A$4:$F$4,MATCH(2,$A197:$F197,0)))=TRUE,INDEX($J$4:$O$4,MATCH(1,$J197:$O197,0)),INDEX($A$4:$F$4,MATCH(2,$A197:$F197,0)))</f>
        <v>#N/A</v>
      </c>
      <c r="I197" s="88" t="e">
        <f t="shared" ref="I197:I260" si="32">IF(ISERROR(INDEX($A$4:$F$4,MATCH(3,$A197:$F197,0)))=TRUE,INDEX($J$4:$O$4,MATCH(2,$J197:$O197,0)),INDEX($A$4:$F$4,MATCH(3,$A197:$F197,0)))</f>
        <v>#N/A</v>
      </c>
      <c r="J197" s="48" t="e">
        <f t="shared" ref="J197:J260" si="33">F197</f>
        <v>#VALUE!</v>
      </c>
      <c r="K197" s="48" t="e">
        <f t="shared" ref="K197:K260" si="34">E197</f>
        <v>#VALUE!</v>
      </c>
      <c r="L197" s="48" t="e">
        <f t="shared" ref="L197:L260" si="35">D197</f>
        <v>#VALUE!</v>
      </c>
      <c r="M197" s="48" t="e">
        <f t="shared" ref="M197:M260" si="36">C197</f>
        <v>#VALUE!</v>
      </c>
      <c r="N197" s="48" t="e">
        <f t="shared" ref="N197:N260" si="37">B197</f>
        <v>#VALUE!</v>
      </c>
      <c r="O197" s="2" t="e">
        <f t="shared" ref="O197:O260" si="38">A197</f>
        <v>#VALUE!</v>
      </c>
      <c r="P197" s="34"/>
      <c r="Q197" s="45" t="e">
        <f t="shared" ref="Q197:Q260" si="39">VLOOKUP(G197,$R$5:$X$10,MATCH(H197,$R$4:$X$4,0),FALSE)</f>
        <v>#N/A</v>
      </c>
      <c r="R197" s="34"/>
      <c r="S197" s="34"/>
      <c r="T197" s="34"/>
      <c r="U197" s="34"/>
      <c r="V197" s="34"/>
      <c r="W197" s="34"/>
      <c r="X197" s="34"/>
      <c r="Y197" s="34"/>
    </row>
    <row r="198" spans="1:25" ht="15.75" thickBot="1" x14ac:dyDescent="0.3">
      <c r="A198" s="47" t="e">
        <f>RANK('Auswertung AIST'!L202,'Auswertung AIST'!$L202:$Q202,0)</f>
        <v>#VALUE!</v>
      </c>
      <c r="B198" s="48" t="e">
        <f>RANK('Auswertung AIST'!M202,'Auswertung AIST'!$L202:$Q202,0)</f>
        <v>#VALUE!</v>
      </c>
      <c r="C198" s="48" t="e">
        <f>RANK('Auswertung AIST'!N202,'Auswertung AIST'!$L202:$Q202,0)</f>
        <v>#VALUE!</v>
      </c>
      <c r="D198" s="48" t="e">
        <f>RANK('Auswertung AIST'!O202,'Auswertung AIST'!$L202:$Q202,0)</f>
        <v>#VALUE!</v>
      </c>
      <c r="E198" s="48" t="e">
        <f>RANK('Auswertung AIST'!P202,'Auswertung AIST'!$L202:$Q202,0)</f>
        <v>#VALUE!</v>
      </c>
      <c r="F198" s="48" t="e">
        <f>RANK('Auswertung AIST'!Q202,'Auswertung AIST'!$L202:$Q202,0)</f>
        <v>#VALUE!</v>
      </c>
      <c r="G198" s="86" t="e">
        <f t="shared" si="30"/>
        <v>#N/A</v>
      </c>
      <c r="H198" s="87" t="e">
        <f t="shared" si="31"/>
        <v>#N/A</v>
      </c>
      <c r="I198" s="88" t="e">
        <f t="shared" si="32"/>
        <v>#N/A</v>
      </c>
      <c r="J198" s="48" t="e">
        <f t="shared" si="33"/>
        <v>#VALUE!</v>
      </c>
      <c r="K198" s="48" t="e">
        <f t="shared" si="34"/>
        <v>#VALUE!</v>
      </c>
      <c r="L198" s="48" t="e">
        <f t="shared" si="35"/>
        <v>#VALUE!</v>
      </c>
      <c r="M198" s="48" t="e">
        <f t="shared" si="36"/>
        <v>#VALUE!</v>
      </c>
      <c r="N198" s="48" t="e">
        <f t="shared" si="37"/>
        <v>#VALUE!</v>
      </c>
      <c r="O198" s="2" t="e">
        <f t="shared" si="38"/>
        <v>#VALUE!</v>
      </c>
      <c r="P198" s="34"/>
      <c r="Q198" s="45" t="e">
        <f t="shared" si="39"/>
        <v>#N/A</v>
      </c>
      <c r="R198" s="34"/>
      <c r="S198" s="34"/>
      <c r="T198" s="34"/>
      <c r="U198" s="34"/>
      <c r="V198" s="34"/>
      <c r="W198" s="34"/>
      <c r="X198" s="34"/>
      <c r="Y198" s="34"/>
    </row>
    <row r="199" spans="1:25" ht="15.75" thickBot="1" x14ac:dyDescent="0.3">
      <c r="A199" s="47" t="e">
        <f>RANK('Auswertung AIST'!L203,'Auswertung AIST'!$L203:$Q203,0)</f>
        <v>#VALUE!</v>
      </c>
      <c r="B199" s="48" t="e">
        <f>RANK('Auswertung AIST'!M203,'Auswertung AIST'!$L203:$Q203,0)</f>
        <v>#VALUE!</v>
      </c>
      <c r="C199" s="48" t="e">
        <f>RANK('Auswertung AIST'!N203,'Auswertung AIST'!$L203:$Q203,0)</f>
        <v>#VALUE!</v>
      </c>
      <c r="D199" s="48" t="e">
        <f>RANK('Auswertung AIST'!O203,'Auswertung AIST'!$L203:$Q203,0)</f>
        <v>#VALUE!</v>
      </c>
      <c r="E199" s="48" t="e">
        <f>RANK('Auswertung AIST'!P203,'Auswertung AIST'!$L203:$Q203,0)</f>
        <v>#VALUE!</v>
      </c>
      <c r="F199" s="48" t="e">
        <f>RANK('Auswertung AIST'!Q203,'Auswertung AIST'!$L203:$Q203,0)</f>
        <v>#VALUE!</v>
      </c>
      <c r="G199" s="86" t="e">
        <f t="shared" si="30"/>
        <v>#N/A</v>
      </c>
      <c r="H199" s="87" t="e">
        <f t="shared" si="31"/>
        <v>#N/A</v>
      </c>
      <c r="I199" s="88" t="e">
        <f t="shared" si="32"/>
        <v>#N/A</v>
      </c>
      <c r="J199" s="48" t="e">
        <f t="shared" si="33"/>
        <v>#VALUE!</v>
      </c>
      <c r="K199" s="48" t="e">
        <f t="shared" si="34"/>
        <v>#VALUE!</v>
      </c>
      <c r="L199" s="48" t="e">
        <f t="shared" si="35"/>
        <v>#VALUE!</v>
      </c>
      <c r="M199" s="48" t="e">
        <f t="shared" si="36"/>
        <v>#VALUE!</v>
      </c>
      <c r="N199" s="48" t="e">
        <f t="shared" si="37"/>
        <v>#VALUE!</v>
      </c>
      <c r="O199" s="2" t="e">
        <f t="shared" si="38"/>
        <v>#VALUE!</v>
      </c>
      <c r="P199" s="34"/>
      <c r="Q199" s="45" t="e">
        <f t="shared" si="39"/>
        <v>#N/A</v>
      </c>
      <c r="R199" s="34"/>
      <c r="S199" s="34"/>
      <c r="T199" s="34"/>
      <c r="U199" s="34"/>
      <c r="V199" s="34"/>
      <c r="W199" s="34"/>
      <c r="X199" s="34"/>
      <c r="Y199" s="34"/>
    </row>
    <row r="200" spans="1:25" ht="15.75" thickBot="1" x14ac:dyDescent="0.3">
      <c r="A200" s="47" t="e">
        <f>RANK('Auswertung AIST'!L204,'Auswertung AIST'!$L204:$Q204,0)</f>
        <v>#VALUE!</v>
      </c>
      <c r="B200" s="48" t="e">
        <f>RANK('Auswertung AIST'!M204,'Auswertung AIST'!$L204:$Q204,0)</f>
        <v>#VALUE!</v>
      </c>
      <c r="C200" s="48" t="e">
        <f>RANK('Auswertung AIST'!N204,'Auswertung AIST'!$L204:$Q204,0)</f>
        <v>#VALUE!</v>
      </c>
      <c r="D200" s="48" t="e">
        <f>RANK('Auswertung AIST'!O204,'Auswertung AIST'!$L204:$Q204,0)</f>
        <v>#VALUE!</v>
      </c>
      <c r="E200" s="48" t="e">
        <f>RANK('Auswertung AIST'!P204,'Auswertung AIST'!$L204:$Q204,0)</f>
        <v>#VALUE!</v>
      </c>
      <c r="F200" s="48" t="e">
        <f>RANK('Auswertung AIST'!Q204,'Auswertung AIST'!$L204:$Q204,0)</f>
        <v>#VALUE!</v>
      </c>
      <c r="G200" s="86" t="e">
        <f t="shared" si="30"/>
        <v>#N/A</v>
      </c>
      <c r="H200" s="87" t="e">
        <f t="shared" si="31"/>
        <v>#N/A</v>
      </c>
      <c r="I200" s="88" t="e">
        <f t="shared" si="32"/>
        <v>#N/A</v>
      </c>
      <c r="J200" s="48" t="e">
        <f t="shared" si="33"/>
        <v>#VALUE!</v>
      </c>
      <c r="K200" s="48" t="e">
        <f t="shared" si="34"/>
        <v>#VALUE!</v>
      </c>
      <c r="L200" s="48" t="e">
        <f t="shared" si="35"/>
        <v>#VALUE!</v>
      </c>
      <c r="M200" s="48" t="e">
        <f t="shared" si="36"/>
        <v>#VALUE!</v>
      </c>
      <c r="N200" s="48" t="e">
        <f t="shared" si="37"/>
        <v>#VALUE!</v>
      </c>
      <c r="O200" s="2" t="e">
        <f t="shared" si="38"/>
        <v>#VALUE!</v>
      </c>
      <c r="P200" s="34"/>
      <c r="Q200" s="45" t="e">
        <f t="shared" si="39"/>
        <v>#N/A</v>
      </c>
      <c r="R200" s="34"/>
      <c r="S200" s="34"/>
      <c r="T200" s="34"/>
      <c r="U200" s="34"/>
      <c r="V200" s="34"/>
      <c r="W200" s="34"/>
      <c r="X200" s="34"/>
      <c r="Y200" s="34"/>
    </row>
    <row r="201" spans="1:25" ht="15.75" thickBot="1" x14ac:dyDescent="0.3">
      <c r="A201" s="47" t="e">
        <f>RANK('Auswertung AIST'!L205,'Auswertung AIST'!$L205:$Q205,0)</f>
        <v>#VALUE!</v>
      </c>
      <c r="B201" s="48" t="e">
        <f>RANK('Auswertung AIST'!M205,'Auswertung AIST'!$L205:$Q205,0)</f>
        <v>#VALUE!</v>
      </c>
      <c r="C201" s="48" t="e">
        <f>RANK('Auswertung AIST'!N205,'Auswertung AIST'!$L205:$Q205,0)</f>
        <v>#VALUE!</v>
      </c>
      <c r="D201" s="48" t="e">
        <f>RANK('Auswertung AIST'!O205,'Auswertung AIST'!$L205:$Q205,0)</f>
        <v>#VALUE!</v>
      </c>
      <c r="E201" s="48" t="e">
        <f>RANK('Auswertung AIST'!P205,'Auswertung AIST'!$L205:$Q205,0)</f>
        <v>#VALUE!</v>
      </c>
      <c r="F201" s="48" t="e">
        <f>RANK('Auswertung AIST'!Q205,'Auswertung AIST'!$L205:$Q205,0)</f>
        <v>#VALUE!</v>
      </c>
      <c r="G201" s="86" t="e">
        <f t="shared" si="30"/>
        <v>#N/A</v>
      </c>
      <c r="H201" s="87" t="e">
        <f t="shared" si="31"/>
        <v>#N/A</v>
      </c>
      <c r="I201" s="88" t="e">
        <f t="shared" si="32"/>
        <v>#N/A</v>
      </c>
      <c r="J201" s="48" t="e">
        <f t="shared" si="33"/>
        <v>#VALUE!</v>
      </c>
      <c r="K201" s="48" t="e">
        <f t="shared" si="34"/>
        <v>#VALUE!</v>
      </c>
      <c r="L201" s="48" t="e">
        <f t="shared" si="35"/>
        <v>#VALUE!</v>
      </c>
      <c r="M201" s="48" t="e">
        <f t="shared" si="36"/>
        <v>#VALUE!</v>
      </c>
      <c r="N201" s="48" t="e">
        <f t="shared" si="37"/>
        <v>#VALUE!</v>
      </c>
      <c r="O201" s="2" t="e">
        <f t="shared" si="38"/>
        <v>#VALUE!</v>
      </c>
      <c r="P201" s="34"/>
      <c r="Q201" s="45" t="e">
        <f t="shared" si="39"/>
        <v>#N/A</v>
      </c>
      <c r="R201" s="34"/>
      <c r="S201" s="34"/>
      <c r="T201" s="34"/>
      <c r="U201" s="34"/>
      <c r="V201" s="34"/>
      <c r="W201" s="34"/>
      <c r="X201" s="34"/>
      <c r="Y201" s="34"/>
    </row>
    <row r="202" spans="1:25" ht="15.75" thickBot="1" x14ac:dyDescent="0.3">
      <c r="A202" s="47" t="e">
        <f>RANK('Auswertung AIST'!L206,'Auswertung AIST'!$L206:$Q206,0)</f>
        <v>#VALUE!</v>
      </c>
      <c r="B202" s="48" t="e">
        <f>RANK('Auswertung AIST'!M206,'Auswertung AIST'!$L206:$Q206,0)</f>
        <v>#VALUE!</v>
      </c>
      <c r="C202" s="48" t="e">
        <f>RANK('Auswertung AIST'!N206,'Auswertung AIST'!$L206:$Q206,0)</f>
        <v>#VALUE!</v>
      </c>
      <c r="D202" s="48" t="e">
        <f>RANK('Auswertung AIST'!O206,'Auswertung AIST'!$L206:$Q206,0)</f>
        <v>#VALUE!</v>
      </c>
      <c r="E202" s="48" t="e">
        <f>RANK('Auswertung AIST'!P206,'Auswertung AIST'!$L206:$Q206,0)</f>
        <v>#VALUE!</v>
      </c>
      <c r="F202" s="48" t="e">
        <f>RANK('Auswertung AIST'!Q206,'Auswertung AIST'!$L206:$Q206,0)</f>
        <v>#VALUE!</v>
      </c>
      <c r="G202" s="86" t="e">
        <f t="shared" si="30"/>
        <v>#N/A</v>
      </c>
      <c r="H202" s="87" t="e">
        <f t="shared" si="31"/>
        <v>#N/A</v>
      </c>
      <c r="I202" s="88" t="e">
        <f t="shared" si="32"/>
        <v>#N/A</v>
      </c>
      <c r="J202" s="48" t="e">
        <f t="shared" si="33"/>
        <v>#VALUE!</v>
      </c>
      <c r="K202" s="48" t="e">
        <f t="shared" si="34"/>
        <v>#VALUE!</v>
      </c>
      <c r="L202" s="48" t="e">
        <f t="shared" si="35"/>
        <v>#VALUE!</v>
      </c>
      <c r="M202" s="48" t="e">
        <f t="shared" si="36"/>
        <v>#VALUE!</v>
      </c>
      <c r="N202" s="48" t="e">
        <f t="shared" si="37"/>
        <v>#VALUE!</v>
      </c>
      <c r="O202" s="2" t="e">
        <f t="shared" si="38"/>
        <v>#VALUE!</v>
      </c>
      <c r="P202" s="34"/>
      <c r="Q202" s="45" t="e">
        <f t="shared" si="39"/>
        <v>#N/A</v>
      </c>
      <c r="R202" s="34"/>
      <c r="S202" s="34"/>
      <c r="T202" s="34"/>
      <c r="U202" s="34"/>
      <c r="V202" s="34"/>
      <c r="W202" s="34"/>
      <c r="X202" s="34"/>
      <c r="Y202" s="34"/>
    </row>
    <row r="203" spans="1:25" ht="15.75" thickBot="1" x14ac:dyDescent="0.3">
      <c r="A203" s="47" t="e">
        <f>RANK('Auswertung AIST'!L207,'Auswertung AIST'!$L207:$Q207,0)</f>
        <v>#VALUE!</v>
      </c>
      <c r="B203" s="48" t="e">
        <f>RANK('Auswertung AIST'!M207,'Auswertung AIST'!$L207:$Q207,0)</f>
        <v>#VALUE!</v>
      </c>
      <c r="C203" s="48" t="e">
        <f>RANK('Auswertung AIST'!N207,'Auswertung AIST'!$L207:$Q207,0)</f>
        <v>#VALUE!</v>
      </c>
      <c r="D203" s="48" t="e">
        <f>RANK('Auswertung AIST'!O207,'Auswertung AIST'!$L207:$Q207,0)</f>
        <v>#VALUE!</v>
      </c>
      <c r="E203" s="48" t="e">
        <f>RANK('Auswertung AIST'!P207,'Auswertung AIST'!$L207:$Q207,0)</f>
        <v>#VALUE!</v>
      </c>
      <c r="F203" s="48" t="e">
        <f>RANK('Auswertung AIST'!Q207,'Auswertung AIST'!$L207:$Q207,0)</f>
        <v>#VALUE!</v>
      </c>
      <c r="G203" s="86" t="e">
        <f t="shared" si="30"/>
        <v>#N/A</v>
      </c>
      <c r="H203" s="87" t="e">
        <f t="shared" si="31"/>
        <v>#N/A</v>
      </c>
      <c r="I203" s="88" t="e">
        <f t="shared" si="32"/>
        <v>#N/A</v>
      </c>
      <c r="J203" s="48" t="e">
        <f t="shared" si="33"/>
        <v>#VALUE!</v>
      </c>
      <c r="K203" s="48" t="e">
        <f t="shared" si="34"/>
        <v>#VALUE!</v>
      </c>
      <c r="L203" s="48" t="e">
        <f t="shared" si="35"/>
        <v>#VALUE!</v>
      </c>
      <c r="M203" s="48" t="e">
        <f t="shared" si="36"/>
        <v>#VALUE!</v>
      </c>
      <c r="N203" s="48" t="e">
        <f t="shared" si="37"/>
        <v>#VALUE!</v>
      </c>
      <c r="O203" s="2" t="e">
        <f t="shared" si="38"/>
        <v>#VALUE!</v>
      </c>
      <c r="P203" s="34"/>
      <c r="Q203" s="45" t="e">
        <f t="shared" si="39"/>
        <v>#N/A</v>
      </c>
      <c r="R203" s="34"/>
      <c r="S203" s="34"/>
      <c r="T203" s="34"/>
      <c r="U203" s="34"/>
      <c r="V203" s="34"/>
      <c r="W203" s="34"/>
      <c r="X203" s="34"/>
      <c r="Y203" s="34"/>
    </row>
    <row r="204" spans="1:25" ht="15.75" thickBot="1" x14ac:dyDescent="0.3">
      <c r="A204" s="47" t="e">
        <f>RANK('Auswertung AIST'!L208,'Auswertung AIST'!$L208:$Q208,0)</f>
        <v>#VALUE!</v>
      </c>
      <c r="B204" s="48" t="e">
        <f>RANK('Auswertung AIST'!M208,'Auswertung AIST'!$L208:$Q208,0)</f>
        <v>#VALUE!</v>
      </c>
      <c r="C204" s="48" t="e">
        <f>RANK('Auswertung AIST'!N208,'Auswertung AIST'!$L208:$Q208,0)</f>
        <v>#VALUE!</v>
      </c>
      <c r="D204" s="48" t="e">
        <f>RANK('Auswertung AIST'!O208,'Auswertung AIST'!$L208:$Q208,0)</f>
        <v>#VALUE!</v>
      </c>
      <c r="E204" s="48" t="e">
        <f>RANK('Auswertung AIST'!P208,'Auswertung AIST'!$L208:$Q208,0)</f>
        <v>#VALUE!</v>
      </c>
      <c r="F204" s="48" t="e">
        <f>RANK('Auswertung AIST'!Q208,'Auswertung AIST'!$L208:$Q208,0)</f>
        <v>#VALUE!</v>
      </c>
      <c r="G204" s="86" t="e">
        <f t="shared" si="30"/>
        <v>#N/A</v>
      </c>
      <c r="H204" s="87" t="e">
        <f t="shared" si="31"/>
        <v>#N/A</v>
      </c>
      <c r="I204" s="88" t="e">
        <f t="shared" si="32"/>
        <v>#N/A</v>
      </c>
      <c r="J204" s="48" t="e">
        <f t="shared" si="33"/>
        <v>#VALUE!</v>
      </c>
      <c r="K204" s="48" t="e">
        <f t="shared" si="34"/>
        <v>#VALUE!</v>
      </c>
      <c r="L204" s="48" t="e">
        <f t="shared" si="35"/>
        <v>#VALUE!</v>
      </c>
      <c r="M204" s="48" t="e">
        <f t="shared" si="36"/>
        <v>#VALUE!</v>
      </c>
      <c r="N204" s="48" t="e">
        <f t="shared" si="37"/>
        <v>#VALUE!</v>
      </c>
      <c r="O204" s="2" t="e">
        <f t="shared" si="38"/>
        <v>#VALUE!</v>
      </c>
      <c r="P204" s="34"/>
      <c r="Q204" s="45" t="e">
        <f t="shared" si="39"/>
        <v>#N/A</v>
      </c>
      <c r="R204" s="34"/>
      <c r="S204" s="34"/>
      <c r="T204" s="34"/>
      <c r="U204" s="34"/>
      <c r="V204" s="34"/>
      <c r="W204" s="34"/>
      <c r="X204" s="34"/>
      <c r="Y204" s="34"/>
    </row>
    <row r="205" spans="1:25" ht="15.75" thickBot="1" x14ac:dyDescent="0.3">
      <c r="A205" s="47" t="e">
        <f>RANK('Auswertung AIST'!L209,'Auswertung AIST'!$L209:$Q209,0)</f>
        <v>#VALUE!</v>
      </c>
      <c r="B205" s="48" t="e">
        <f>RANK('Auswertung AIST'!M209,'Auswertung AIST'!$L209:$Q209,0)</f>
        <v>#VALUE!</v>
      </c>
      <c r="C205" s="48" t="e">
        <f>RANK('Auswertung AIST'!N209,'Auswertung AIST'!$L209:$Q209,0)</f>
        <v>#VALUE!</v>
      </c>
      <c r="D205" s="48" t="e">
        <f>RANK('Auswertung AIST'!O209,'Auswertung AIST'!$L209:$Q209,0)</f>
        <v>#VALUE!</v>
      </c>
      <c r="E205" s="48" t="e">
        <f>RANK('Auswertung AIST'!P209,'Auswertung AIST'!$L209:$Q209,0)</f>
        <v>#VALUE!</v>
      </c>
      <c r="F205" s="48" t="e">
        <f>RANK('Auswertung AIST'!Q209,'Auswertung AIST'!$L209:$Q209,0)</f>
        <v>#VALUE!</v>
      </c>
      <c r="G205" s="86" t="e">
        <f t="shared" si="30"/>
        <v>#N/A</v>
      </c>
      <c r="H205" s="87" t="e">
        <f t="shared" si="31"/>
        <v>#N/A</v>
      </c>
      <c r="I205" s="88" t="e">
        <f t="shared" si="32"/>
        <v>#N/A</v>
      </c>
      <c r="J205" s="48" t="e">
        <f t="shared" si="33"/>
        <v>#VALUE!</v>
      </c>
      <c r="K205" s="48" t="e">
        <f t="shared" si="34"/>
        <v>#VALUE!</v>
      </c>
      <c r="L205" s="48" t="e">
        <f t="shared" si="35"/>
        <v>#VALUE!</v>
      </c>
      <c r="M205" s="48" t="e">
        <f t="shared" si="36"/>
        <v>#VALUE!</v>
      </c>
      <c r="N205" s="48" t="e">
        <f t="shared" si="37"/>
        <v>#VALUE!</v>
      </c>
      <c r="O205" s="2" t="e">
        <f t="shared" si="38"/>
        <v>#VALUE!</v>
      </c>
      <c r="P205" s="34"/>
      <c r="Q205" s="45" t="e">
        <f t="shared" si="39"/>
        <v>#N/A</v>
      </c>
      <c r="R205" s="34"/>
      <c r="S205" s="34"/>
      <c r="T205" s="34"/>
      <c r="U205" s="34"/>
      <c r="V205" s="34"/>
      <c r="W205" s="34"/>
      <c r="X205" s="34"/>
      <c r="Y205" s="34"/>
    </row>
    <row r="206" spans="1:25" ht="15.75" thickBot="1" x14ac:dyDescent="0.3">
      <c r="A206" s="47" t="e">
        <f>RANK('Auswertung AIST'!L210,'Auswertung AIST'!$L210:$Q210,0)</f>
        <v>#VALUE!</v>
      </c>
      <c r="B206" s="48" t="e">
        <f>RANK('Auswertung AIST'!M210,'Auswertung AIST'!$L210:$Q210,0)</f>
        <v>#VALUE!</v>
      </c>
      <c r="C206" s="48" t="e">
        <f>RANK('Auswertung AIST'!N210,'Auswertung AIST'!$L210:$Q210,0)</f>
        <v>#VALUE!</v>
      </c>
      <c r="D206" s="48" t="e">
        <f>RANK('Auswertung AIST'!O210,'Auswertung AIST'!$L210:$Q210,0)</f>
        <v>#VALUE!</v>
      </c>
      <c r="E206" s="48" t="e">
        <f>RANK('Auswertung AIST'!P210,'Auswertung AIST'!$L210:$Q210,0)</f>
        <v>#VALUE!</v>
      </c>
      <c r="F206" s="48" t="e">
        <f>RANK('Auswertung AIST'!Q210,'Auswertung AIST'!$L210:$Q210,0)</f>
        <v>#VALUE!</v>
      </c>
      <c r="G206" s="86" t="e">
        <f t="shared" si="30"/>
        <v>#N/A</v>
      </c>
      <c r="H206" s="87" t="e">
        <f t="shared" si="31"/>
        <v>#N/A</v>
      </c>
      <c r="I206" s="88" t="e">
        <f t="shared" si="32"/>
        <v>#N/A</v>
      </c>
      <c r="J206" s="48" t="e">
        <f t="shared" si="33"/>
        <v>#VALUE!</v>
      </c>
      <c r="K206" s="48" t="e">
        <f t="shared" si="34"/>
        <v>#VALUE!</v>
      </c>
      <c r="L206" s="48" t="e">
        <f t="shared" si="35"/>
        <v>#VALUE!</v>
      </c>
      <c r="M206" s="48" t="e">
        <f t="shared" si="36"/>
        <v>#VALUE!</v>
      </c>
      <c r="N206" s="48" t="e">
        <f t="shared" si="37"/>
        <v>#VALUE!</v>
      </c>
      <c r="O206" s="2" t="e">
        <f t="shared" si="38"/>
        <v>#VALUE!</v>
      </c>
      <c r="P206" s="34"/>
      <c r="Q206" s="45" t="e">
        <f t="shared" si="39"/>
        <v>#N/A</v>
      </c>
      <c r="R206" s="34"/>
      <c r="S206" s="34"/>
      <c r="T206" s="34"/>
      <c r="U206" s="34"/>
      <c r="V206" s="34"/>
      <c r="W206" s="34"/>
      <c r="X206" s="34"/>
      <c r="Y206" s="34"/>
    </row>
    <row r="207" spans="1:25" ht="15.75" thickBot="1" x14ac:dyDescent="0.3">
      <c r="A207" s="47" t="e">
        <f>RANK('Auswertung AIST'!L211,'Auswertung AIST'!$L211:$Q211,0)</f>
        <v>#VALUE!</v>
      </c>
      <c r="B207" s="48" t="e">
        <f>RANK('Auswertung AIST'!M211,'Auswertung AIST'!$L211:$Q211,0)</f>
        <v>#VALUE!</v>
      </c>
      <c r="C207" s="48" t="e">
        <f>RANK('Auswertung AIST'!N211,'Auswertung AIST'!$L211:$Q211,0)</f>
        <v>#VALUE!</v>
      </c>
      <c r="D207" s="48" t="e">
        <f>RANK('Auswertung AIST'!O211,'Auswertung AIST'!$L211:$Q211,0)</f>
        <v>#VALUE!</v>
      </c>
      <c r="E207" s="48" t="e">
        <f>RANK('Auswertung AIST'!P211,'Auswertung AIST'!$L211:$Q211,0)</f>
        <v>#VALUE!</v>
      </c>
      <c r="F207" s="48" t="e">
        <f>RANK('Auswertung AIST'!Q211,'Auswertung AIST'!$L211:$Q211,0)</f>
        <v>#VALUE!</v>
      </c>
      <c r="G207" s="86" t="e">
        <f t="shared" si="30"/>
        <v>#N/A</v>
      </c>
      <c r="H207" s="87" t="e">
        <f t="shared" si="31"/>
        <v>#N/A</v>
      </c>
      <c r="I207" s="88" t="e">
        <f t="shared" si="32"/>
        <v>#N/A</v>
      </c>
      <c r="J207" s="48" t="e">
        <f t="shared" si="33"/>
        <v>#VALUE!</v>
      </c>
      <c r="K207" s="48" t="e">
        <f t="shared" si="34"/>
        <v>#VALUE!</v>
      </c>
      <c r="L207" s="48" t="e">
        <f t="shared" si="35"/>
        <v>#VALUE!</v>
      </c>
      <c r="M207" s="48" t="e">
        <f t="shared" si="36"/>
        <v>#VALUE!</v>
      </c>
      <c r="N207" s="48" t="e">
        <f t="shared" si="37"/>
        <v>#VALUE!</v>
      </c>
      <c r="O207" s="2" t="e">
        <f t="shared" si="38"/>
        <v>#VALUE!</v>
      </c>
      <c r="P207" s="34"/>
      <c r="Q207" s="45" t="e">
        <f t="shared" si="39"/>
        <v>#N/A</v>
      </c>
      <c r="R207" s="34"/>
      <c r="S207" s="34"/>
      <c r="T207" s="34"/>
      <c r="U207" s="34"/>
      <c r="V207" s="34"/>
      <c r="W207" s="34"/>
      <c r="X207" s="34"/>
      <c r="Y207" s="34"/>
    </row>
    <row r="208" spans="1:25" ht="15.75" thickBot="1" x14ac:dyDescent="0.3">
      <c r="A208" s="47" t="e">
        <f>RANK('Auswertung AIST'!L212,'Auswertung AIST'!$L212:$Q212,0)</f>
        <v>#VALUE!</v>
      </c>
      <c r="B208" s="48" t="e">
        <f>RANK('Auswertung AIST'!M212,'Auswertung AIST'!$L212:$Q212,0)</f>
        <v>#VALUE!</v>
      </c>
      <c r="C208" s="48" t="e">
        <f>RANK('Auswertung AIST'!N212,'Auswertung AIST'!$L212:$Q212,0)</f>
        <v>#VALUE!</v>
      </c>
      <c r="D208" s="48" t="e">
        <f>RANK('Auswertung AIST'!O212,'Auswertung AIST'!$L212:$Q212,0)</f>
        <v>#VALUE!</v>
      </c>
      <c r="E208" s="48" t="e">
        <f>RANK('Auswertung AIST'!P212,'Auswertung AIST'!$L212:$Q212,0)</f>
        <v>#VALUE!</v>
      </c>
      <c r="F208" s="48" t="e">
        <f>RANK('Auswertung AIST'!Q212,'Auswertung AIST'!$L212:$Q212,0)</f>
        <v>#VALUE!</v>
      </c>
      <c r="G208" s="86" t="e">
        <f t="shared" si="30"/>
        <v>#N/A</v>
      </c>
      <c r="H208" s="87" t="e">
        <f t="shared" si="31"/>
        <v>#N/A</v>
      </c>
      <c r="I208" s="88" t="e">
        <f t="shared" si="32"/>
        <v>#N/A</v>
      </c>
      <c r="J208" s="48" t="e">
        <f t="shared" si="33"/>
        <v>#VALUE!</v>
      </c>
      <c r="K208" s="48" t="e">
        <f t="shared" si="34"/>
        <v>#VALUE!</v>
      </c>
      <c r="L208" s="48" t="e">
        <f t="shared" si="35"/>
        <v>#VALUE!</v>
      </c>
      <c r="M208" s="48" t="e">
        <f t="shared" si="36"/>
        <v>#VALUE!</v>
      </c>
      <c r="N208" s="48" t="e">
        <f t="shared" si="37"/>
        <v>#VALUE!</v>
      </c>
      <c r="O208" s="2" t="e">
        <f t="shared" si="38"/>
        <v>#VALUE!</v>
      </c>
      <c r="P208" s="34"/>
      <c r="Q208" s="45" t="e">
        <f t="shared" si="39"/>
        <v>#N/A</v>
      </c>
      <c r="R208" s="34"/>
      <c r="S208" s="34"/>
      <c r="T208" s="34"/>
      <c r="U208" s="34"/>
      <c r="V208" s="34"/>
      <c r="W208" s="34"/>
      <c r="X208" s="34"/>
      <c r="Y208" s="34"/>
    </row>
    <row r="209" spans="1:25" ht="15.75" thickBot="1" x14ac:dyDescent="0.3">
      <c r="A209" s="47" t="e">
        <f>RANK('Auswertung AIST'!L213,'Auswertung AIST'!$L213:$Q213,0)</f>
        <v>#VALUE!</v>
      </c>
      <c r="B209" s="48" t="e">
        <f>RANK('Auswertung AIST'!M213,'Auswertung AIST'!$L213:$Q213,0)</f>
        <v>#VALUE!</v>
      </c>
      <c r="C209" s="48" t="e">
        <f>RANK('Auswertung AIST'!N213,'Auswertung AIST'!$L213:$Q213,0)</f>
        <v>#VALUE!</v>
      </c>
      <c r="D209" s="48" t="e">
        <f>RANK('Auswertung AIST'!O213,'Auswertung AIST'!$L213:$Q213,0)</f>
        <v>#VALUE!</v>
      </c>
      <c r="E209" s="48" t="e">
        <f>RANK('Auswertung AIST'!P213,'Auswertung AIST'!$L213:$Q213,0)</f>
        <v>#VALUE!</v>
      </c>
      <c r="F209" s="48" t="e">
        <f>RANK('Auswertung AIST'!Q213,'Auswertung AIST'!$L213:$Q213,0)</f>
        <v>#VALUE!</v>
      </c>
      <c r="G209" s="86" t="e">
        <f t="shared" si="30"/>
        <v>#N/A</v>
      </c>
      <c r="H209" s="87" t="e">
        <f t="shared" si="31"/>
        <v>#N/A</v>
      </c>
      <c r="I209" s="88" t="e">
        <f t="shared" si="32"/>
        <v>#N/A</v>
      </c>
      <c r="J209" s="48" t="e">
        <f t="shared" si="33"/>
        <v>#VALUE!</v>
      </c>
      <c r="K209" s="48" t="e">
        <f t="shared" si="34"/>
        <v>#VALUE!</v>
      </c>
      <c r="L209" s="48" t="e">
        <f t="shared" si="35"/>
        <v>#VALUE!</v>
      </c>
      <c r="M209" s="48" t="e">
        <f t="shared" si="36"/>
        <v>#VALUE!</v>
      </c>
      <c r="N209" s="48" t="e">
        <f t="shared" si="37"/>
        <v>#VALUE!</v>
      </c>
      <c r="O209" s="2" t="e">
        <f t="shared" si="38"/>
        <v>#VALUE!</v>
      </c>
      <c r="P209" s="34"/>
      <c r="Q209" s="45" t="e">
        <f t="shared" si="39"/>
        <v>#N/A</v>
      </c>
      <c r="R209" s="34"/>
      <c r="S209" s="34"/>
      <c r="T209" s="34"/>
      <c r="U209" s="34"/>
      <c r="V209" s="34"/>
      <c r="W209" s="34"/>
      <c r="X209" s="34"/>
      <c r="Y209" s="34"/>
    </row>
    <row r="210" spans="1:25" ht="15.75" thickBot="1" x14ac:dyDescent="0.3">
      <c r="A210" s="47" t="e">
        <f>RANK('Auswertung AIST'!L214,'Auswertung AIST'!$L214:$Q214,0)</f>
        <v>#VALUE!</v>
      </c>
      <c r="B210" s="48" t="e">
        <f>RANK('Auswertung AIST'!M214,'Auswertung AIST'!$L214:$Q214,0)</f>
        <v>#VALUE!</v>
      </c>
      <c r="C210" s="48" t="e">
        <f>RANK('Auswertung AIST'!N214,'Auswertung AIST'!$L214:$Q214,0)</f>
        <v>#VALUE!</v>
      </c>
      <c r="D210" s="48" t="e">
        <f>RANK('Auswertung AIST'!O214,'Auswertung AIST'!$L214:$Q214,0)</f>
        <v>#VALUE!</v>
      </c>
      <c r="E210" s="48" t="e">
        <f>RANK('Auswertung AIST'!P214,'Auswertung AIST'!$L214:$Q214,0)</f>
        <v>#VALUE!</v>
      </c>
      <c r="F210" s="48" t="e">
        <f>RANK('Auswertung AIST'!Q214,'Auswertung AIST'!$L214:$Q214,0)</f>
        <v>#VALUE!</v>
      </c>
      <c r="G210" s="86" t="e">
        <f t="shared" si="30"/>
        <v>#N/A</v>
      </c>
      <c r="H210" s="87" t="e">
        <f t="shared" si="31"/>
        <v>#N/A</v>
      </c>
      <c r="I210" s="88" t="e">
        <f t="shared" si="32"/>
        <v>#N/A</v>
      </c>
      <c r="J210" s="48" t="e">
        <f t="shared" si="33"/>
        <v>#VALUE!</v>
      </c>
      <c r="K210" s="48" t="e">
        <f t="shared" si="34"/>
        <v>#VALUE!</v>
      </c>
      <c r="L210" s="48" t="e">
        <f t="shared" si="35"/>
        <v>#VALUE!</v>
      </c>
      <c r="M210" s="48" t="e">
        <f t="shared" si="36"/>
        <v>#VALUE!</v>
      </c>
      <c r="N210" s="48" t="e">
        <f t="shared" si="37"/>
        <v>#VALUE!</v>
      </c>
      <c r="O210" s="2" t="e">
        <f t="shared" si="38"/>
        <v>#VALUE!</v>
      </c>
      <c r="P210" s="34"/>
      <c r="Q210" s="45" t="e">
        <f t="shared" si="39"/>
        <v>#N/A</v>
      </c>
      <c r="R210" s="34"/>
      <c r="S210" s="34"/>
      <c r="T210" s="34"/>
      <c r="U210" s="34"/>
      <c r="V210" s="34"/>
      <c r="W210" s="34"/>
      <c r="X210" s="34"/>
      <c r="Y210" s="34"/>
    </row>
    <row r="211" spans="1:25" ht="15.75" thickBot="1" x14ac:dyDescent="0.3">
      <c r="A211" s="47" t="e">
        <f>RANK('Auswertung AIST'!L215,'Auswertung AIST'!$L215:$Q215,0)</f>
        <v>#VALUE!</v>
      </c>
      <c r="B211" s="48" t="e">
        <f>RANK('Auswertung AIST'!M215,'Auswertung AIST'!$L215:$Q215,0)</f>
        <v>#VALUE!</v>
      </c>
      <c r="C211" s="48" t="e">
        <f>RANK('Auswertung AIST'!N215,'Auswertung AIST'!$L215:$Q215,0)</f>
        <v>#VALUE!</v>
      </c>
      <c r="D211" s="48" t="e">
        <f>RANK('Auswertung AIST'!O215,'Auswertung AIST'!$L215:$Q215,0)</f>
        <v>#VALUE!</v>
      </c>
      <c r="E211" s="48" t="e">
        <f>RANK('Auswertung AIST'!P215,'Auswertung AIST'!$L215:$Q215,0)</f>
        <v>#VALUE!</v>
      </c>
      <c r="F211" s="48" t="e">
        <f>RANK('Auswertung AIST'!Q215,'Auswertung AIST'!$L215:$Q215,0)</f>
        <v>#VALUE!</v>
      </c>
      <c r="G211" s="86" t="e">
        <f t="shared" si="30"/>
        <v>#N/A</v>
      </c>
      <c r="H211" s="87" t="e">
        <f t="shared" si="31"/>
        <v>#N/A</v>
      </c>
      <c r="I211" s="88" t="e">
        <f t="shared" si="32"/>
        <v>#N/A</v>
      </c>
      <c r="J211" s="48" t="e">
        <f t="shared" si="33"/>
        <v>#VALUE!</v>
      </c>
      <c r="K211" s="48" t="e">
        <f t="shared" si="34"/>
        <v>#VALUE!</v>
      </c>
      <c r="L211" s="48" t="e">
        <f t="shared" si="35"/>
        <v>#VALUE!</v>
      </c>
      <c r="M211" s="48" t="e">
        <f t="shared" si="36"/>
        <v>#VALUE!</v>
      </c>
      <c r="N211" s="48" t="e">
        <f t="shared" si="37"/>
        <v>#VALUE!</v>
      </c>
      <c r="O211" s="2" t="e">
        <f t="shared" si="38"/>
        <v>#VALUE!</v>
      </c>
      <c r="P211" s="34"/>
      <c r="Q211" s="45" t="e">
        <f t="shared" si="39"/>
        <v>#N/A</v>
      </c>
      <c r="R211" s="34"/>
      <c r="S211" s="34"/>
      <c r="T211" s="34"/>
      <c r="U211" s="34"/>
      <c r="V211" s="34"/>
      <c r="W211" s="34"/>
      <c r="X211" s="34"/>
      <c r="Y211" s="34"/>
    </row>
    <row r="212" spans="1:25" ht="15.75" thickBot="1" x14ac:dyDescent="0.3">
      <c r="A212" s="47" t="e">
        <f>RANK('Auswertung AIST'!L216,'Auswertung AIST'!$L216:$Q216,0)</f>
        <v>#VALUE!</v>
      </c>
      <c r="B212" s="48" t="e">
        <f>RANK('Auswertung AIST'!M216,'Auswertung AIST'!$L216:$Q216,0)</f>
        <v>#VALUE!</v>
      </c>
      <c r="C212" s="48" t="e">
        <f>RANK('Auswertung AIST'!N216,'Auswertung AIST'!$L216:$Q216,0)</f>
        <v>#VALUE!</v>
      </c>
      <c r="D212" s="48" t="e">
        <f>RANK('Auswertung AIST'!O216,'Auswertung AIST'!$L216:$Q216,0)</f>
        <v>#VALUE!</v>
      </c>
      <c r="E212" s="48" t="e">
        <f>RANK('Auswertung AIST'!P216,'Auswertung AIST'!$L216:$Q216,0)</f>
        <v>#VALUE!</v>
      </c>
      <c r="F212" s="48" t="e">
        <f>RANK('Auswertung AIST'!Q216,'Auswertung AIST'!$L216:$Q216,0)</f>
        <v>#VALUE!</v>
      </c>
      <c r="G212" s="86" t="e">
        <f t="shared" si="30"/>
        <v>#N/A</v>
      </c>
      <c r="H212" s="87" t="e">
        <f t="shared" si="31"/>
        <v>#N/A</v>
      </c>
      <c r="I212" s="88" t="e">
        <f t="shared" si="32"/>
        <v>#N/A</v>
      </c>
      <c r="J212" s="48" t="e">
        <f t="shared" si="33"/>
        <v>#VALUE!</v>
      </c>
      <c r="K212" s="48" t="e">
        <f t="shared" si="34"/>
        <v>#VALUE!</v>
      </c>
      <c r="L212" s="48" t="e">
        <f t="shared" si="35"/>
        <v>#VALUE!</v>
      </c>
      <c r="M212" s="48" t="e">
        <f t="shared" si="36"/>
        <v>#VALUE!</v>
      </c>
      <c r="N212" s="48" t="e">
        <f t="shared" si="37"/>
        <v>#VALUE!</v>
      </c>
      <c r="O212" s="2" t="e">
        <f t="shared" si="38"/>
        <v>#VALUE!</v>
      </c>
      <c r="P212" s="34"/>
      <c r="Q212" s="45" t="e">
        <f t="shared" si="39"/>
        <v>#N/A</v>
      </c>
      <c r="R212" s="34"/>
      <c r="S212" s="34"/>
      <c r="T212" s="34"/>
      <c r="U212" s="34"/>
      <c r="V212" s="34"/>
      <c r="W212" s="34"/>
      <c r="X212" s="34"/>
      <c r="Y212" s="34"/>
    </row>
    <row r="213" spans="1:25" ht="15.75" thickBot="1" x14ac:dyDescent="0.3">
      <c r="A213" s="47" t="e">
        <f>RANK('Auswertung AIST'!L217,'Auswertung AIST'!$L217:$Q217,0)</f>
        <v>#VALUE!</v>
      </c>
      <c r="B213" s="48" t="e">
        <f>RANK('Auswertung AIST'!M217,'Auswertung AIST'!$L217:$Q217,0)</f>
        <v>#VALUE!</v>
      </c>
      <c r="C213" s="48" t="e">
        <f>RANK('Auswertung AIST'!N217,'Auswertung AIST'!$L217:$Q217,0)</f>
        <v>#VALUE!</v>
      </c>
      <c r="D213" s="48" t="e">
        <f>RANK('Auswertung AIST'!O217,'Auswertung AIST'!$L217:$Q217,0)</f>
        <v>#VALUE!</v>
      </c>
      <c r="E213" s="48" t="e">
        <f>RANK('Auswertung AIST'!P217,'Auswertung AIST'!$L217:$Q217,0)</f>
        <v>#VALUE!</v>
      </c>
      <c r="F213" s="48" t="e">
        <f>RANK('Auswertung AIST'!Q217,'Auswertung AIST'!$L217:$Q217,0)</f>
        <v>#VALUE!</v>
      </c>
      <c r="G213" s="86" t="e">
        <f t="shared" si="30"/>
        <v>#N/A</v>
      </c>
      <c r="H213" s="87" t="e">
        <f t="shared" si="31"/>
        <v>#N/A</v>
      </c>
      <c r="I213" s="88" t="e">
        <f t="shared" si="32"/>
        <v>#N/A</v>
      </c>
      <c r="J213" s="48" t="e">
        <f t="shared" si="33"/>
        <v>#VALUE!</v>
      </c>
      <c r="K213" s="48" t="e">
        <f t="shared" si="34"/>
        <v>#VALUE!</v>
      </c>
      <c r="L213" s="48" t="e">
        <f t="shared" si="35"/>
        <v>#VALUE!</v>
      </c>
      <c r="M213" s="48" t="e">
        <f t="shared" si="36"/>
        <v>#VALUE!</v>
      </c>
      <c r="N213" s="48" t="e">
        <f t="shared" si="37"/>
        <v>#VALUE!</v>
      </c>
      <c r="O213" s="2" t="e">
        <f t="shared" si="38"/>
        <v>#VALUE!</v>
      </c>
      <c r="P213" s="34"/>
      <c r="Q213" s="45" t="e">
        <f t="shared" si="39"/>
        <v>#N/A</v>
      </c>
      <c r="R213" s="34"/>
      <c r="S213" s="34"/>
      <c r="T213" s="34"/>
      <c r="U213" s="34"/>
      <c r="V213" s="34"/>
      <c r="W213" s="34"/>
      <c r="X213" s="34"/>
      <c r="Y213" s="34"/>
    </row>
    <row r="214" spans="1:25" ht="15.75" thickBot="1" x14ac:dyDescent="0.3">
      <c r="A214" s="47" t="e">
        <f>RANK('Auswertung AIST'!L218,'Auswertung AIST'!$L218:$Q218,0)</f>
        <v>#VALUE!</v>
      </c>
      <c r="B214" s="48" t="e">
        <f>RANK('Auswertung AIST'!M218,'Auswertung AIST'!$L218:$Q218,0)</f>
        <v>#VALUE!</v>
      </c>
      <c r="C214" s="48" t="e">
        <f>RANK('Auswertung AIST'!N218,'Auswertung AIST'!$L218:$Q218,0)</f>
        <v>#VALUE!</v>
      </c>
      <c r="D214" s="48" t="e">
        <f>RANK('Auswertung AIST'!O218,'Auswertung AIST'!$L218:$Q218,0)</f>
        <v>#VALUE!</v>
      </c>
      <c r="E214" s="48" t="e">
        <f>RANK('Auswertung AIST'!P218,'Auswertung AIST'!$L218:$Q218,0)</f>
        <v>#VALUE!</v>
      </c>
      <c r="F214" s="48" t="e">
        <f>RANK('Auswertung AIST'!Q218,'Auswertung AIST'!$L218:$Q218,0)</f>
        <v>#VALUE!</v>
      </c>
      <c r="G214" s="86" t="e">
        <f t="shared" si="30"/>
        <v>#N/A</v>
      </c>
      <c r="H214" s="87" t="e">
        <f t="shared" si="31"/>
        <v>#N/A</v>
      </c>
      <c r="I214" s="88" t="e">
        <f t="shared" si="32"/>
        <v>#N/A</v>
      </c>
      <c r="J214" s="48" t="e">
        <f t="shared" si="33"/>
        <v>#VALUE!</v>
      </c>
      <c r="K214" s="48" t="e">
        <f t="shared" si="34"/>
        <v>#VALUE!</v>
      </c>
      <c r="L214" s="48" t="e">
        <f t="shared" si="35"/>
        <v>#VALUE!</v>
      </c>
      <c r="M214" s="48" t="e">
        <f t="shared" si="36"/>
        <v>#VALUE!</v>
      </c>
      <c r="N214" s="48" t="e">
        <f t="shared" si="37"/>
        <v>#VALUE!</v>
      </c>
      <c r="O214" s="2" t="e">
        <f t="shared" si="38"/>
        <v>#VALUE!</v>
      </c>
      <c r="P214" s="34"/>
      <c r="Q214" s="45" t="e">
        <f t="shared" si="39"/>
        <v>#N/A</v>
      </c>
      <c r="R214" s="34"/>
      <c r="S214" s="34"/>
      <c r="T214" s="34"/>
      <c r="U214" s="34"/>
      <c r="V214" s="34"/>
      <c r="W214" s="34"/>
      <c r="X214" s="34"/>
      <c r="Y214" s="34"/>
    </row>
    <row r="215" spans="1:25" ht="15.75" thickBot="1" x14ac:dyDescent="0.3">
      <c r="A215" s="47" t="e">
        <f>RANK('Auswertung AIST'!L219,'Auswertung AIST'!$L219:$Q219,0)</f>
        <v>#VALUE!</v>
      </c>
      <c r="B215" s="48" t="e">
        <f>RANK('Auswertung AIST'!M219,'Auswertung AIST'!$L219:$Q219,0)</f>
        <v>#VALUE!</v>
      </c>
      <c r="C215" s="48" t="e">
        <f>RANK('Auswertung AIST'!N219,'Auswertung AIST'!$L219:$Q219,0)</f>
        <v>#VALUE!</v>
      </c>
      <c r="D215" s="48" t="e">
        <f>RANK('Auswertung AIST'!O219,'Auswertung AIST'!$L219:$Q219,0)</f>
        <v>#VALUE!</v>
      </c>
      <c r="E215" s="48" t="e">
        <f>RANK('Auswertung AIST'!P219,'Auswertung AIST'!$L219:$Q219,0)</f>
        <v>#VALUE!</v>
      </c>
      <c r="F215" s="48" t="e">
        <f>RANK('Auswertung AIST'!Q219,'Auswertung AIST'!$L219:$Q219,0)</f>
        <v>#VALUE!</v>
      </c>
      <c r="G215" s="86" t="e">
        <f t="shared" si="30"/>
        <v>#N/A</v>
      </c>
      <c r="H215" s="87" t="e">
        <f t="shared" si="31"/>
        <v>#N/A</v>
      </c>
      <c r="I215" s="88" t="e">
        <f t="shared" si="32"/>
        <v>#N/A</v>
      </c>
      <c r="J215" s="48" t="e">
        <f t="shared" si="33"/>
        <v>#VALUE!</v>
      </c>
      <c r="K215" s="48" t="e">
        <f t="shared" si="34"/>
        <v>#VALUE!</v>
      </c>
      <c r="L215" s="48" t="e">
        <f t="shared" si="35"/>
        <v>#VALUE!</v>
      </c>
      <c r="M215" s="48" t="e">
        <f t="shared" si="36"/>
        <v>#VALUE!</v>
      </c>
      <c r="N215" s="48" t="e">
        <f t="shared" si="37"/>
        <v>#VALUE!</v>
      </c>
      <c r="O215" s="2" t="e">
        <f t="shared" si="38"/>
        <v>#VALUE!</v>
      </c>
      <c r="P215" s="34"/>
      <c r="Q215" s="45" t="e">
        <f t="shared" si="39"/>
        <v>#N/A</v>
      </c>
      <c r="R215" s="34"/>
      <c r="S215" s="34"/>
      <c r="T215" s="34"/>
      <c r="U215" s="34"/>
      <c r="V215" s="34"/>
      <c r="W215" s="34"/>
      <c r="X215" s="34"/>
      <c r="Y215" s="34"/>
    </row>
    <row r="216" spans="1:25" ht="15.75" thickBot="1" x14ac:dyDescent="0.3">
      <c r="A216" s="47" t="e">
        <f>RANK('Auswertung AIST'!L220,'Auswertung AIST'!$L220:$Q220,0)</f>
        <v>#VALUE!</v>
      </c>
      <c r="B216" s="48" t="e">
        <f>RANK('Auswertung AIST'!M220,'Auswertung AIST'!$L220:$Q220,0)</f>
        <v>#VALUE!</v>
      </c>
      <c r="C216" s="48" t="e">
        <f>RANK('Auswertung AIST'!N220,'Auswertung AIST'!$L220:$Q220,0)</f>
        <v>#VALUE!</v>
      </c>
      <c r="D216" s="48" t="e">
        <f>RANK('Auswertung AIST'!O220,'Auswertung AIST'!$L220:$Q220,0)</f>
        <v>#VALUE!</v>
      </c>
      <c r="E216" s="48" t="e">
        <f>RANK('Auswertung AIST'!P220,'Auswertung AIST'!$L220:$Q220,0)</f>
        <v>#VALUE!</v>
      </c>
      <c r="F216" s="48" t="e">
        <f>RANK('Auswertung AIST'!Q220,'Auswertung AIST'!$L220:$Q220,0)</f>
        <v>#VALUE!</v>
      </c>
      <c r="G216" s="86" t="e">
        <f t="shared" si="30"/>
        <v>#N/A</v>
      </c>
      <c r="H216" s="87" t="e">
        <f t="shared" si="31"/>
        <v>#N/A</v>
      </c>
      <c r="I216" s="88" t="e">
        <f t="shared" si="32"/>
        <v>#N/A</v>
      </c>
      <c r="J216" s="48" t="e">
        <f t="shared" si="33"/>
        <v>#VALUE!</v>
      </c>
      <c r="K216" s="48" t="e">
        <f t="shared" si="34"/>
        <v>#VALUE!</v>
      </c>
      <c r="L216" s="48" t="e">
        <f t="shared" si="35"/>
        <v>#VALUE!</v>
      </c>
      <c r="M216" s="48" t="e">
        <f t="shared" si="36"/>
        <v>#VALUE!</v>
      </c>
      <c r="N216" s="48" t="e">
        <f t="shared" si="37"/>
        <v>#VALUE!</v>
      </c>
      <c r="O216" s="2" t="e">
        <f t="shared" si="38"/>
        <v>#VALUE!</v>
      </c>
      <c r="P216" s="34"/>
      <c r="Q216" s="45" t="e">
        <f t="shared" si="39"/>
        <v>#N/A</v>
      </c>
      <c r="R216" s="34"/>
      <c r="S216" s="34"/>
      <c r="T216" s="34"/>
      <c r="U216" s="34"/>
      <c r="V216" s="34"/>
      <c r="W216" s="34"/>
      <c r="X216" s="34"/>
      <c r="Y216" s="34"/>
    </row>
    <row r="217" spans="1:25" ht="15.75" thickBot="1" x14ac:dyDescent="0.3">
      <c r="A217" s="47" t="e">
        <f>RANK('Auswertung AIST'!L221,'Auswertung AIST'!$L221:$Q221,0)</f>
        <v>#VALUE!</v>
      </c>
      <c r="B217" s="48" t="e">
        <f>RANK('Auswertung AIST'!M221,'Auswertung AIST'!$L221:$Q221,0)</f>
        <v>#VALUE!</v>
      </c>
      <c r="C217" s="48" t="e">
        <f>RANK('Auswertung AIST'!N221,'Auswertung AIST'!$L221:$Q221,0)</f>
        <v>#VALUE!</v>
      </c>
      <c r="D217" s="48" t="e">
        <f>RANK('Auswertung AIST'!O221,'Auswertung AIST'!$L221:$Q221,0)</f>
        <v>#VALUE!</v>
      </c>
      <c r="E217" s="48" t="e">
        <f>RANK('Auswertung AIST'!P221,'Auswertung AIST'!$L221:$Q221,0)</f>
        <v>#VALUE!</v>
      </c>
      <c r="F217" s="48" t="e">
        <f>RANK('Auswertung AIST'!Q221,'Auswertung AIST'!$L221:$Q221,0)</f>
        <v>#VALUE!</v>
      </c>
      <c r="G217" s="86" t="e">
        <f t="shared" si="30"/>
        <v>#N/A</v>
      </c>
      <c r="H217" s="87" t="e">
        <f t="shared" si="31"/>
        <v>#N/A</v>
      </c>
      <c r="I217" s="88" t="e">
        <f t="shared" si="32"/>
        <v>#N/A</v>
      </c>
      <c r="J217" s="48" t="e">
        <f t="shared" si="33"/>
        <v>#VALUE!</v>
      </c>
      <c r="K217" s="48" t="e">
        <f t="shared" si="34"/>
        <v>#VALUE!</v>
      </c>
      <c r="L217" s="48" t="e">
        <f t="shared" si="35"/>
        <v>#VALUE!</v>
      </c>
      <c r="M217" s="48" t="e">
        <f t="shared" si="36"/>
        <v>#VALUE!</v>
      </c>
      <c r="N217" s="48" t="e">
        <f t="shared" si="37"/>
        <v>#VALUE!</v>
      </c>
      <c r="O217" s="2" t="e">
        <f t="shared" si="38"/>
        <v>#VALUE!</v>
      </c>
      <c r="P217" s="34"/>
      <c r="Q217" s="45" t="e">
        <f t="shared" si="39"/>
        <v>#N/A</v>
      </c>
      <c r="R217" s="34"/>
      <c r="S217" s="34"/>
      <c r="T217" s="34"/>
      <c r="U217" s="34"/>
      <c r="V217" s="34"/>
      <c r="W217" s="34"/>
      <c r="X217" s="34"/>
      <c r="Y217" s="34"/>
    </row>
    <row r="218" spans="1:25" ht="15.75" thickBot="1" x14ac:dyDescent="0.3">
      <c r="A218" s="47" t="e">
        <f>RANK('Auswertung AIST'!L222,'Auswertung AIST'!$L222:$Q222,0)</f>
        <v>#VALUE!</v>
      </c>
      <c r="B218" s="48" t="e">
        <f>RANK('Auswertung AIST'!M222,'Auswertung AIST'!$L222:$Q222,0)</f>
        <v>#VALUE!</v>
      </c>
      <c r="C218" s="48" t="e">
        <f>RANK('Auswertung AIST'!N222,'Auswertung AIST'!$L222:$Q222,0)</f>
        <v>#VALUE!</v>
      </c>
      <c r="D218" s="48" t="e">
        <f>RANK('Auswertung AIST'!O222,'Auswertung AIST'!$L222:$Q222,0)</f>
        <v>#VALUE!</v>
      </c>
      <c r="E218" s="48" t="e">
        <f>RANK('Auswertung AIST'!P222,'Auswertung AIST'!$L222:$Q222,0)</f>
        <v>#VALUE!</v>
      </c>
      <c r="F218" s="48" t="e">
        <f>RANK('Auswertung AIST'!Q222,'Auswertung AIST'!$L222:$Q222,0)</f>
        <v>#VALUE!</v>
      </c>
      <c r="G218" s="86" t="e">
        <f t="shared" si="30"/>
        <v>#N/A</v>
      </c>
      <c r="H218" s="87" t="e">
        <f t="shared" si="31"/>
        <v>#N/A</v>
      </c>
      <c r="I218" s="88" t="e">
        <f t="shared" si="32"/>
        <v>#N/A</v>
      </c>
      <c r="J218" s="48" t="e">
        <f t="shared" si="33"/>
        <v>#VALUE!</v>
      </c>
      <c r="K218" s="48" t="e">
        <f t="shared" si="34"/>
        <v>#VALUE!</v>
      </c>
      <c r="L218" s="48" t="e">
        <f t="shared" si="35"/>
        <v>#VALUE!</v>
      </c>
      <c r="M218" s="48" t="e">
        <f t="shared" si="36"/>
        <v>#VALUE!</v>
      </c>
      <c r="N218" s="48" t="e">
        <f t="shared" si="37"/>
        <v>#VALUE!</v>
      </c>
      <c r="O218" s="2" t="e">
        <f t="shared" si="38"/>
        <v>#VALUE!</v>
      </c>
      <c r="P218" s="34"/>
      <c r="Q218" s="45" t="e">
        <f t="shared" si="39"/>
        <v>#N/A</v>
      </c>
      <c r="R218" s="34"/>
      <c r="S218" s="34"/>
      <c r="T218" s="34"/>
      <c r="U218" s="34"/>
      <c r="V218" s="34"/>
      <c r="W218" s="34"/>
      <c r="X218" s="34"/>
      <c r="Y218" s="34"/>
    </row>
    <row r="219" spans="1:25" ht="15.75" thickBot="1" x14ac:dyDescent="0.3">
      <c r="A219" s="47" t="e">
        <f>RANK('Auswertung AIST'!L223,'Auswertung AIST'!$L223:$Q223,0)</f>
        <v>#VALUE!</v>
      </c>
      <c r="B219" s="48" t="e">
        <f>RANK('Auswertung AIST'!M223,'Auswertung AIST'!$L223:$Q223,0)</f>
        <v>#VALUE!</v>
      </c>
      <c r="C219" s="48" t="e">
        <f>RANK('Auswertung AIST'!N223,'Auswertung AIST'!$L223:$Q223,0)</f>
        <v>#VALUE!</v>
      </c>
      <c r="D219" s="48" t="e">
        <f>RANK('Auswertung AIST'!O223,'Auswertung AIST'!$L223:$Q223,0)</f>
        <v>#VALUE!</v>
      </c>
      <c r="E219" s="48" t="e">
        <f>RANK('Auswertung AIST'!P223,'Auswertung AIST'!$L223:$Q223,0)</f>
        <v>#VALUE!</v>
      </c>
      <c r="F219" s="48" t="e">
        <f>RANK('Auswertung AIST'!Q223,'Auswertung AIST'!$L223:$Q223,0)</f>
        <v>#VALUE!</v>
      </c>
      <c r="G219" s="86" t="e">
        <f t="shared" si="30"/>
        <v>#N/A</v>
      </c>
      <c r="H219" s="87" t="e">
        <f t="shared" si="31"/>
        <v>#N/A</v>
      </c>
      <c r="I219" s="88" t="e">
        <f t="shared" si="32"/>
        <v>#N/A</v>
      </c>
      <c r="J219" s="48" t="e">
        <f t="shared" si="33"/>
        <v>#VALUE!</v>
      </c>
      <c r="K219" s="48" t="e">
        <f t="shared" si="34"/>
        <v>#VALUE!</v>
      </c>
      <c r="L219" s="48" t="e">
        <f t="shared" si="35"/>
        <v>#VALUE!</v>
      </c>
      <c r="M219" s="48" t="e">
        <f t="shared" si="36"/>
        <v>#VALUE!</v>
      </c>
      <c r="N219" s="48" t="e">
        <f t="shared" si="37"/>
        <v>#VALUE!</v>
      </c>
      <c r="O219" s="2" t="e">
        <f t="shared" si="38"/>
        <v>#VALUE!</v>
      </c>
      <c r="P219" s="34"/>
      <c r="Q219" s="45" t="e">
        <f t="shared" si="39"/>
        <v>#N/A</v>
      </c>
      <c r="R219" s="34"/>
      <c r="S219" s="34"/>
      <c r="T219" s="34"/>
      <c r="U219" s="34"/>
      <c r="V219" s="34"/>
      <c r="W219" s="34"/>
      <c r="X219" s="34"/>
      <c r="Y219" s="34"/>
    </row>
    <row r="220" spans="1:25" ht="15.75" thickBot="1" x14ac:dyDescent="0.3">
      <c r="A220" s="47" t="e">
        <f>RANK('Auswertung AIST'!L224,'Auswertung AIST'!$L224:$Q224,0)</f>
        <v>#VALUE!</v>
      </c>
      <c r="B220" s="48" t="e">
        <f>RANK('Auswertung AIST'!M224,'Auswertung AIST'!$L224:$Q224,0)</f>
        <v>#VALUE!</v>
      </c>
      <c r="C220" s="48" t="e">
        <f>RANK('Auswertung AIST'!N224,'Auswertung AIST'!$L224:$Q224,0)</f>
        <v>#VALUE!</v>
      </c>
      <c r="D220" s="48" t="e">
        <f>RANK('Auswertung AIST'!O224,'Auswertung AIST'!$L224:$Q224,0)</f>
        <v>#VALUE!</v>
      </c>
      <c r="E220" s="48" t="e">
        <f>RANK('Auswertung AIST'!P224,'Auswertung AIST'!$L224:$Q224,0)</f>
        <v>#VALUE!</v>
      </c>
      <c r="F220" s="48" t="e">
        <f>RANK('Auswertung AIST'!Q224,'Auswertung AIST'!$L224:$Q224,0)</f>
        <v>#VALUE!</v>
      </c>
      <c r="G220" s="86" t="e">
        <f t="shared" si="30"/>
        <v>#N/A</v>
      </c>
      <c r="H220" s="87" t="e">
        <f t="shared" si="31"/>
        <v>#N/A</v>
      </c>
      <c r="I220" s="88" t="e">
        <f t="shared" si="32"/>
        <v>#N/A</v>
      </c>
      <c r="J220" s="48" t="e">
        <f t="shared" si="33"/>
        <v>#VALUE!</v>
      </c>
      <c r="K220" s="48" t="e">
        <f t="shared" si="34"/>
        <v>#VALUE!</v>
      </c>
      <c r="L220" s="48" t="e">
        <f t="shared" si="35"/>
        <v>#VALUE!</v>
      </c>
      <c r="M220" s="48" t="e">
        <f t="shared" si="36"/>
        <v>#VALUE!</v>
      </c>
      <c r="N220" s="48" t="e">
        <f t="shared" si="37"/>
        <v>#VALUE!</v>
      </c>
      <c r="O220" s="2" t="e">
        <f t="shared" si="38"/>
        <v>#VALUE!</v>
      </c>
      <c r="P220" s="34"/>
      <c r="Q220" s="45" t="e">
        <f t="shared" si="39"/>
        <v>#N/A</v>
      </c>
      <c r="R220" s="34"/>
      <c r="S220" s="34"/>
      <c r="T220" s="34"/>
      <c r="U220" s="34"/>
      <c r="V220" s="34"/>
      <c r="W220" s="34"/>
      <c r="X220" s="34"/>
      <c r="Y220" s="34"/>
    </row>
    <row r="221" spans="1:25" ht="15.75" thickBot="1" x14ac:dyDescent="0.3">
      <c r="A221" s="47" t="e">
        <f>RANK('Auswertung AIST'!L225,'Auswertung AIST'!$L225:$Q225,0)</f>
        <v>#VALUE!</v>
      </c>
      <c r="B221" s="48" t="e">
        <f>RANK('Auswertung AIST'!M225,'Auswertung AIST'!$L225:$Q225,0)</f>
        <v>#VALUE!</v>
      </c>
      <c r="C221" s="48" t="e">
        <f>RANK('Auswertung AIST'!N225,'Auswertung AIST'!$L225:$Q225,0)</f>
        <v>#VALUE!</v>
      </c>
      <c r="D221" s="48" t="e">
        <f>RANK('Auswertung AIST'!O225,'Auswertung AIST'!$L225:$Q225,0)</f>
        <v>#VALUE!</v>
      </c>
      <c r="E221" s="48" t="e">
        <f>RANK('Auswertung AIST'!P225,'Auswertung AIST'!$L225:$Q225,0)</f>
        <v>#VALUE!</v>
      </c>
      <c r="F221" s="48" t="e">
        <f>RANK('Auswertung AIST'!Q225,'Auswertung AIST'!$L225:$Q225,0)</f>
        <v>#VALUE!</v>
      </c>
      <c r="G221" s="86" t="e">
        <f t="shared" si="30"/>
        <v>#N/A</v>
      </c>
      <c r="H221" s="87" t="e">
        <f t="shared" si="31"/>
        <v>#N/A</v>
      </c>
      <c r="I221" s="88" t="e">
        <f t="shared" si="32"/>
        <v>#N/A</v>
      </c>
      <c r="J221" s="48" t="e">
        <f t="shared" si="33"/>
        <v>#VALUE!</v>
      </c>
      <c r="K221" s="48" t="e">
        <f t="shared" si="34"/>
        <v>#VALUE!</v>
      </c>
      <c r="L221" s="48" t="e">
        <f t="shared" si="35"/>
        <v>#VALUE!</v>
      </c>
      <c r="M221" s="48" t="e">
        <f t="shared" si="36"/>
        <v>#VALUE!</v>
      </c>
      <c r="N221" s="48" t="e">
        <f t="shared" si="37"/>
        <v>#VALUE!</v>
      </c>
      <c r="O221" s="2" t="e">
        <f t="shared" si="38"/>
        <v>#VALUE!</v>
      </c>
      <c r="P221" s="34"/>
      <c r="Q221" s="45" t="e">
        <f t="shared" si="39"/>
        <v>#N/A</v>
      </c>
      <c r="R221" s="34"/>
      <c r="S221" s="34"/>
      <c r="T221" s="34"/>
      <c r="U221" s="34"/>
      <c r="V221" s="34"/>
      <c r="W221" s="34"/>
      <c r="X221" s="34"/>
      <c r="Y221" s="34"/>
    </row>
    <row r="222" spans="1:25" ht="15.75" thickBot="1" x14ac:dyDescent="0.3">
      <c r="A222" s="47" t="e">
        <f>RANK('Auswertung AIST'!L226,'Auswertung AIST'!$L226:$Q226,0)</f>
        <v>#VALUE!</v>
      </c>
      <c r="B222" s="48" t="e">
        <f>RANK('Auswertung AIST'!M226,'Auswertung AIST'!$L226:$Q226,0)</f>
        <v>#VALUE!</v>
      </c>
      <c r="C222" s="48" t="e">
        <f>RANK('Auswertung AIST'!N226,'Auswertung AIST'!$L226:$Q226,0)</f>
        <v>#VALUE!</v>
      </c>
      <c r="D222" s="48" t="e">
        <f>RANK('Auswertung AIST'!O226,'Auswertung AIST'!$L226:$Q226,0)</f>
        <v>#VALUE!</v>
      </c>
      <c r="E222" s="48" t="e">
        <f>RANK('Auswertung AIST'!P226,'Auswertung AIST'!$L226:$Q226,0)</f>
        <v>#VALUE!</v>
      </c>
      <c r="F222" s="48" t="e">
        <f>RANK('Auswertung AIST'!Q226,'Auswertung AIST'!$L226:$Q226,0)</f>
        <v>#VALUE!</v>
      </c>
      <c r="G222" s="86" t="e">
        <f t="shared" si="30"/>
        <v>#N/A</v>
      </c>
      <c r="H222" s="87" t="e">
        <f t="shared" si="31"/>
        <v>#N/A</v>
      </c>
      <c r="I222" s="88" t="e">
        <f t="shared" si="32"/>
        <v>#N/A</v>
      </c>
      <c r="J222" s="48" t="e">
        <f t="shared" si="33"/>
        <v>#VALUE!</v>
      </c>
      <c r="K222" s="48" t="e">
        <f t="shared" si="34"/>
        <v>#VALUE!</v>
      </c>
      <c r="L222" s="48" t="e">
        <f t="shared" si="35"/>
        <v>#VALUE!</v>
      </c>
      <c r="M222" s="48" t="e">
        <f t="shared" si="36"/>
        <v>#VALUE!</v>
      </c>
      <c r="N222" s="48" t="e">
        <f t="shared" si="37"/>
        <v>#VALUE!</v>
      </c>
      <c r="O222" s="2" t="e">
        <f t="shared" si="38"/>
        <v>#VALUE!</v>
      </c>
      <c r="P222" s="34"/>
      <c r="Q222" s="45" t="e">
        <f t="shared" si="39"/>
        <v>#N/A</v>
      </c>
      <c r="R222" s="34"/>
      <c r="S222" s="34"/>
      <c r="T222" s="34"/>
      <c r="U222" s="34"/>
      <c r="V222" s="34"/>
      <c r="W222" s="34"/>
      <c r="X222" s="34"/>
      <c r="Y222" s="34"/>
    </row>
    <row r="223" spans="1:25" ht="15.75" thickBot="1" x14ac:dyDescent="0.3">
      <c r="A223" s="47" t="e">
        <f>RANK('Auswertung AIST'!L227,'Auswertung AIST'!$L227:$Q227,0)</f>
        <v>#VALUE!</v>
      </c>
      <c r="B223" s="48" t="e">
        <f>RANK('Auswertung AIST'!M227,'Auswertung AIST'!$L227:$Q227,0)</f>
        <v>#VALUE!</v>
      </c>
      <c r="C223" s="48" t="e">
        <f>RANK('Auswertung AIST'!N227,'Auswertung AIST'!$L227:$Q227,0)</f>
        <v>#VALUE!</v>
      </c>
      <c r="D223" s="48" t="e">
        <f>RANK('Auswertung AIST'!O227,'Auswertung AIST'!$L227:$Q227,0)</f>
        <v>#VALUE!</v>
      </c>
      <c r="E223" s="48" t="e">
        <f>RANK('Auswertung AIST'!P227,'Auswertung AIST'!$L227:$Q227,0)</f>
        <v>#VALUE!</v>
      </c>
      <c r="F223" s="48" t="e">
        <f>RANK('Auswertung AIST'!Q227,'Auswertung AIST'!$L227:$Q227,0)</f>
        <v>#VALUE!</v>
      </c>
      <c r="G223" s="86" t="e">
        <f t="shared" si="30"/>
        <v>#N/A</v>
      </c>
      <c r="H223" s="87" t="e">
        <f t="shared" si="31"/>
        <v>#N/A</v>
      </c>
      <c r="I223" s="88" t="e">
        <f t="shared" si="32"/>
        <v>#N/A</v>
      </c>
      <c r="J223" s="48" t="e">
        <f t="shared" si="33"/>
        <v>#VALUE!</v>
      </c>
      <c r="K223" s="48" t="e">
        <f t="shared" si="34"/>
        <v>#VALUE!</v>
      </c>
      <c r="L223" s="48" t="e">
        <f t="shared" si="35"/>
        <v>#VALUE!</v>
      </c>
      <c r="M223" s="48" t="e">
        <f t="shared" si="36"/>
        <v>#VALUE!</v>
      </c>
      <c r="N223" s="48" t="e">
        <f t="shared" si="37"/>
        <v>#VALUE!</v>
      </c>
      <c r="O223" s="2" t="e">
        <f t="shared" si="38"/>
        <v>#VALUE!</v>
      </c>
      <c r="P223" s="34"/>
      <c r="Q223" s="45" t="e">
        <f t="shared" si="39"/>
        <v>#N/A</v>
      </c>
      <c r="R223" s="34"/>
      <c r="S223" s="34"/>
      <c r="T223" s="34"/>
      <c r="U223" s="34"/>
      <c r="V223" s="34"/>
      <c r="W223" s="34"/>
      <c r="X223" s="34"/>
      <c r="Y223" s="34"/>
    </row>
    <row r="224" spans="1:25" ht="15.75" thickBot="1" x14ac:dyDescent="0.3">
      <c r="A224" s="47" t="e">
        <f>RANK('Auswertung AIST'!L228,'Auswertung AIST'!$L228:$Q228,0)</f>
        <v>#VALUE!</v>
      </c>
      <c r="B224" s="48" t="e">
        <f>RANK('Auswertung AIST'!M228,'Auswertung AIST'!$L228:$Q228,0)</f>
        <v>#VALUE!</v>
      </c>
      <c r="C224" s="48" t="e">
        <f>RANK('Auswertung AIST'!N228,'Auswertung AIST'!$L228:$Q228,0)</f>
        <v>#VALUE!</v>
      </c>
      <c r="D224" s="48" t="e">
        <f>RANK('Auswertung AIST'!O228,'Auswertung AIST'!$L228:$Q228,0)</f>
        <v>#VALUE!</v>
      </c>
      <c r="E224" s="48" t="e">
        <f>RANK('Auswertung AIST'!P228,'Auswertung AIST'!$L228:$Q228,0)</f>
        <v>#VALUE!</v>
      </c>
      <c r="F224" s="48" t="e">
        <f>RANK('Auswertung AIST'!Q228,'Auswertung AIST'!$L228:$Q228,0)</f>
        <v>#VALUE!</v>
      </c>
      <c r="G224" s="86" t="e">
        <f t="shared" si="30"/>
        <v>#N/A</v>
      </c>
      <c r="H224" s="87" t="e">
        <f t="shared" si="31"/>
        <v>#N/A</v>
      </c>
      <c r="I224" s="88" t="e">
        <f t="shared" si="32"/>
        <v>#N/A</v>
      </c>
      <c r="J224" s="48" t="e">
        <f t="shared" si="33"/>
        <v>#VALUE!</v>
      </c>
      <c r="K224" s="48" t="e">
        <f t="shared" si="34"/>
        <v>#VALUE!</v>
      </c>
      <c r="L224" s="48" t="e">
        <f t="shared" si="35"/>
        <v>#VALUE!</v>
      </c>
      <c r="M224" s="48" t="e">
        <f t="shared" si="36"/>
        <v>#VALUE!</v>
      </c>
      <c r="N224" s="48" t="e">
        <f t="shared" si="37"/>
        <v>#VALUE!</v>
      </c>
      <c r="O224" s="2" t="e">
        <f t="shared" si="38"/>
        <v>#VALUE!</v>
      </c>
      <c r="P224" s="34"/>
      <c r="Q224" s="45" t="e">
        <f t="shared" si="39"/>
        <v>#N/A</v>
      </c>
      <c r="R224" s="34"/>
      <c r="S224" s="34"/>
      <c r="T224" s="34"/>
      <c r="U224" s="34"/>
      <c r="V224" s="34"/>
      <c r="W224" s="34"/>
      <c r="X224" s="34"/>
      <c r="Y224" s="34"/>
    </row>
    <row r="225" spans="1:25" ht="15.75" thickBot="1" x14ac:dyDescent="0.3">
      <c r="A225" s="47" t="e">
        <f>RANK('Auswertung AIST'!L229,'Auswertung AIST'!$L229:$Q229,0)</f>
        <v>#VALUE!</v>
      </c>
      <c r="B225" s="48" t="e">
        <f>RANK('Auswertung AIST'!M229,'Auswertung AIST'!$L229:$Q229,0)</f>
        <v>#VALUE!</v>
      </c>
      <c r="C225" s="48" t="e">
        <f>RANK('Auswertung AIST'!N229,'Auswertung AIST'!$L229:$Q229,0)</f>
        <v>#VALUE!</v>
      </c>
      <c r="D225" s="48" t="e">
        <f>RANK('Auswertung AIST'!O229,'Auswertung AIST'!$L229:$Q229,0)</f>
        <v>#VALUE!</v>
      </c>
      <c r="E225" s="48" t="e">
        <f>RANK('Auswertung AIST'!P229,'Auswertung AIST'!$L229:$Q229,0)</f>
        <v>#VALUE!</v>
      </c>
      <c r="F225" s="48" t="e">
        <f>RANK('Auswertung AIST'!Q229,'Auswertung AIST'!$L229:$Q229,0)</f>
        <v>#VALUE!</v>
      </c>
      <c r="G225" s="86" t="e">
        <f t="shared" si="30"/>
        <v>#N/A</v>
      </c>
      <c r="H225" s="87" t="e">
        <f t="shared" si="31"/>
        <v>#N/A</v>
      </c>
      <c r="I225" s="88" t="e">
        <f t="shared" si="32"/>
        <v>#N/A</v>
      </c>
      <c r="J225" s="48" t="e">
        <f t="shared" si="33"/>
        <v>#VALUE!</v>
      </c>
      <c r="K225" s="48" t="e">
        <f t="shared" si="34"/>
        <v>#VALUE!</v>
      </c>
      <c r="L225" s="48" t="e">
        <f t="shared" si="35"/>
        <v>#VALUE!</v>
      </c>
      <c r="M225" s="48" t="e">
        <f t="shared" si="36"/>
        <v>#VALUE!</v>
      </c>
      <c r="N225" s="48" t="e">
        <f t="shared" si="37"/>
        <v>#VALUE!</v>
      </c>
      <c r="O225" s="2" t="e">
        <f t="shared" si="38"/>
        <v>#VALUE!</v>
      </c>
      <c r="P225" s="34"/>
      <c r="Q225" s="45" t="e">
        <f t="shared" si="39"/>
        <v>#N/A</v>
      </c>
      <c r="R225" s="34"/>
      <c r="S225" s="34"/>
      <c r="T225" s="34"/>
      <c r="U225" s="34"/>
      <c r="V225" s="34"/>
      <c r="W225" s="34"/>
      <c r="X225" s="34"/>
      <c r="Y225" s="34"/>
    </row>
    <row r="226" spans="1:25" ht="15.75" thickBot="1" x14ac:dyDescent="0.3">
      <c r="A226" s="47" t="e">
        <f>RANK('Auswertung AIST'!L230,'Auswertung AIST'!$L230:$Q230,0)</f>
        <v>#VALUE!</v>
      </c>
      <c r="B226" s="48" t="e">
        <f>RANK('Auswertung AIST'!M230,'Auswertung AIST'!$L230:$Q230,0)</f>
        <v>#VALUE!</v>
      </c>
      <c r="C226" s="48" t="e">
        <f>RANK('Auswertung AIST'!N230,'Auswertung AIST'!$L230:$Q230,0)</f>
        <v>#VALUE!</v>
      </c>
      <c r="D226" s="48" t="e">
        <f>RANK('Auswertung AIST'!O230,'Auswertung AIST'!$L230:$Q230,0)</f>
        <v>#VALUE!</v>
      </c>
      <c r="E226" s="48" t="e">
        <f>RANK('Auswertung AIST'!P230,'Auswertung AIST'!$L230:$Q230,0)</f>
        <v>#VALUE!</v>
      </c>
      <c r="F226" s="48" t="e">
        <f>RANK('Auswertung AIST'!Q230,'Auswertung AIST'!$L230:$Q230,0)</f>
        <v>#VALUE!</v>
      </c>
      <c r="G226" s="86" t="e">
        <f t="shared" si="30"/>
        <v>#N/A</v>
      </c>
      <c r="H226" s="87" t="e">
        <f t="shared" si="31"/>
        <v>#N/A</v>
      </c>
      <c r="I226" s="88" t="e">
        <f t="shared" si="32"/>
        <v>#N/A</v>
      </c>
      <c r="J226" s="48" t="e">
        <f t="shared" si="33"/>
        <v>#VALUE!</v>
      </c>
      <c r="K226" s="48" t="e">
        <f t="shared" si="34"/>
        <v>#VALUE!</v>
      </c>
      <c r="L226" s="48" t="e">
        <f t="shared" si="35"/>
        <v>#VALUE!</v>
      </c>
      <c r="M226" s="48" t="e">
        <f t="shared" si="36"/>
        <v>#VALUE!</v>
      </c>
      <c r="N226" s="48" t="e">
        <f t="shared" si="37"/>
        <v>#VALUE!</v>
      </c>
      <c r="O226" s="2" t="e">
        <f t="shared" si="38"/>
        <v>#VALUE!</v>
      </c>
      <c r="P226" s="34"/>
      <c r="Q226" s="45" t="e">
        <f t="shared" si="39"/>
        <v>#N/A</v>
      </c>
      <c r="R226" s="34"/>
      <c r="S226" s="34"/>
      <c r="T226" s="34"/>
      <c r="U226" s="34"/>
      <c r="V226" s="34"/>
      <c r="W226" s="34"/>
      <c r="X226" s="34"/>
      <c r="Y226" s="34"/>
    </row>
    <row r="227" spans="1:25" ht="15.75" thickBot="1" x14ac:dyDescent="0.3">
      <c r="A227" s="47" t="e">
        <f>RANK('Auswertung AIST'!L231,'Auswertung AIST'!$L231:$Q231,0)</f>
        <v>#VALUE!</v>
      </c>
      <c r="B227" s="48" t="e">
        <f>RANK('Auswertung AIST'!M231,'Auswertung AIST'!$L231:$Q231,0)</f>
        <v>#VALUE!</v>
      </c>
      <c r="C227" s="48" t="e">
        <f>RANK('Auswertung AIST'!N231,'Auswertung AIST'!$L231:$Q231,0)</f>
        <v>#VALUE!</v>
      </c>
      <c r="D227" s="48" t="e">
        <f>RANK('Auswertung AIST'!O231,'Auswertung AIST'!$L231:$Q231,0)</f>
        <v>#VALUE!</v>
      </c>
      <c r="E227" s="48" t="e">
        <f>RANK('Auswertung AIST'!P231,'Auswertung AIST'!$L231:$Q231,0)</f>
        <v>#VALUE!</v>
      </c>
      <c r="F227" s="48" t="e">
        <f>RANK('Auswertung AIST'!Q231,'Auswertung AIST'!$L231:$Q231,0)</f>
        <v>#VALUE!</v>
      </c>
      <c r="G227" s="86" t="e">
        <f t="shared" si="30"/>
        <v>#N/A</v>
      </c>
      <c r="H227" s="87" t="e">
        <f t="shared" si="31"/>
        <v>#N/A</v>
      </c>
      <c r="I227" s="88" t="e">
        <f t="shared" si="32"/>
        <v>#N/A</v>
      </c>
      <c r="J227" s="48" t="e">
        <f t="shared" si="33"/>
        <v>#VALUE!</v>
      </c>
      <c r="K227" s="48" t="e">
        <f t="shared" si="34"/>
        <v>#VALUE!</v>
      </c>
      <c r="L227" s="48" t="e">
        <f t="shared" si="35"/>
        <v>#VALUE!</v>
      </c>
      <c r="M227" s="48" t="e">
        <f t="shared" si="36"/>
        <v>#VALUE!</v>
      </c>
      <c r="N227" s="48" t="e">
        <f t="shared" si="37"/>
        <v>#VALUE!</v>
      </c>
      <c r="O227" s="2" t="e">
        <f t="shared" si="38"/>
        <v>#VALUE!</v>
      </c>
      <c r="P227" s="34"/>
      <c r="Q227" s="45" t="e">
        <f t="shared" si="39"/>
        <v>#N/A</v>
      </c>
      <c r="R227" s="34"/>
      <c r="S227" s="34"/>
      <c r="T227" s="34"/>
      <c r="U227" s="34"/>
      <c r="V227" s="34"/>
      <c r="W227" s="34"/>
      <c r="X227" s="34"/>
      <c r="Y227" s="34"/>
    </row>
    <row r="228" spans="1:25" ht="15.75" thickBot="1" x14ac:dyDescent="0.3">
      <c r="A228" s="47" t="e">
        <f>RANK('Auswertung AIST'!L232,'Auswertung AIST'!$L232:$Q232,0)</f>
        <v>#VALUE!</v>
      </c>
      <c r="B228" s="48" t="e">
        <f>RANK('Auswertung AIST'!M232,'Auswertung AIST'!$L232:$Q232,0)</f>
        <v>#VALUE!</v>
      </c>
      <c r="C228" s="48" t="e">
        <f>RANK('Auswertung AIST'!N232,'Auswertung AIST'!$L232:$Q232,0)</f>
        <v>#VALUE!</v>
      </c>
      <c r="D228" s="48" t="e">
        <f>RANK('Auswertung AIST'!O232,'Auswertung AIST'!$L232:$Q232,0)</f>
        <v>#VALUE!</v>
      </c>
      <c r="E228" s="48" t="e">
        <f>RANK('Auswertung AIST'!P232,'Auswertung AIST'!$L232:$Q232,0)</f>
        <v>#VALUE!</v>
      </c>
      <c r="F228" s="48" t="e">
        <f>RANK('Auswertung AIST'!Q232,'Auswertung AIST'!$L232:$Q232,0)</f>
        <v>#VALUE!</v>
      </c>
      <c r="G228" s="86" t="e">
        <f t="shared" si="30"/>
        <v>#N/A</v>
      </c>
      <c r="H228" s="87" t="e">
        <f t="shared" si="31"/>
        <v>#N/A</v>
      </c>
      <c r="I228" s="88" t="e">
        <f t="shared" si="32"/>
        <v>#N/A</v>
      </c>
      <c r="J228" s="48" t="e">
        <f t="shared" si="33"/>
        <v>#VALUE!</v>
      </c>
      <c r="K228" s="48" t="e">
        <f t="shared" si="34"/>
        <v>#VALUE!</v>
      </c>
      <c r="L228" s="48" t="e">
        <f t="shared" si="35"/>
        <v>#VALUE!</v>
      </c>
      <c r="M228" s="48" t="e">
        <f t="shared" si="36"/>
        <v>#VALUE!</v>
      </c>
      <c r="N228" s="48" t="e">
        <f t="shared" si="37"/>
        <v>#VALUE!</v>
      </c>
      <c r="O228" s="2" t="e">
        <f t="shared" si="38"/>
        <v>#VALUE!</v>
      </c>
      <c r="P228" s="34"/>
      <c r="Q228" s="45" t="e">
        <f t="shared" si="39"/>
        <v>#N/A</v>
      </c>
      <c r="R228" s="34"/>
      <c r="S228" s="34"/>
      <c r="T228" s="34"/>
      <c r="U228" s="34"/>
      <c r="V228" s="34"/>
      <c r="W228" s="34"/>
      <c r="X228" s="34"/>
      <c r="Y228" s="34"/>
    </row>
    <row r="229" spans="1:25" ht="15.75" thickBot="1" x14ac:dyDescent="0.3">
      <c r="A229" s="47" t="e">
        <f>RANK('Auswertung AIST'!L233,'Auswertung AIST'!$L233:$Q233,0)</f>
        <v>#VALUE!</v>
      </c>
      <c r="B229" s="48" t="e">
        <f>RANK('Auswertung AIST'!M233,'Auswertung AIST'!$L233:$Q233,0)</f>
        <v>#VALUE!</v>
      </c>
      <c r="C229" s="48" t="e">
        <f>RANK('Auswertung AIST'!N233,'Auswertung AIST'!$L233:$Q233,0)</f>
        <v>#VALUE!</v>
      </c>
      <c r="D229" s="48" t="e">
        <f>RANK('Auswertung AIST'!O233,'Auswertung AIST'!$L233:$Q233,0)</f>
        <v>#VALUE!</v>
      </c>
      <c r="E229" s="48" t="e">
        <f>RANK('Auswertung AIST'!P233,'Auswertung AIST'!$L233:$Q233,0)</f>
        <v>#VALUE!</v>
      </c>
      <c r="F229" s="48" t="e">
        <f>RANK('Auswertung AIST'!Q233,'Auswertung AIST'!$L233:$Q233,0)</f>
        <v>#VALUE!</v>
      </c>
      <c r="G229" s="86" t="e">
        <f t="shared" si="30"/>
        <v>#N/A</v>
      </c>
      <c r="H229" s="87" t="e">
        <f t="shared" si="31"/>
        <v>#N/A</v>
      </c>
      <c r="I229" s="88" t="e">
        <f t="shared" si="32"/>
        <v>#N/A</v>
      </c>
      <c r="J229" s="48" t="e">
        <f t="shared" si="33"/>
        <v>#VALUE!</v>
      </c>
      <c r="K229" s="48" t="e">
        <f t="shared" si="34"/>
        <v>#VALUE!</v>
      </c>
      <c r="L229" s="48" t="e">
        <f t="shared" si="35"/>
        <v>#VALUE!</v>
      </c>
      <c r="M229" s="48" t="e">
        <f t="shared" si="36"/>
        <v>#VALUE!</v>
      </c>
      <c r="N229" s="48" t="e">
        <f t="shared" si="37"/>
        <v>#VALUE!</v>
      </c>
      <c r="O229" s="2" t="e">
        <f t="shared" si="38"/>
        <v>#VALUE!</v>
      </c>
      <c r="P229" s="34"/>
      <c r="Q229" s="45" t="e">
        <f t="shared" si="39"/>
        <v>#N/A</v>
      </c>
      <c r="R229" s="34"/>
      <c r="S229" s="34"/>
      <c r="T229" s="34"/>
      <c r="U229" s="34"/>
      <c r="V229" s="34"/>
      <c r="W229" s="34"/>
      <c r="X229" s="34"/>
      <c r="Y229" s="34"/>
    </row>
    <row r="230" spans="1:25" ht="15.75" thickBot="1" x14ac:dyDescent="0.3">
      <c r="A230" s="47" t="e">
        <f>RANK('Auswertung AIST'!L234,'Auswertung AIST'!$L234:$Q234,0)</f>
        <v>#VALUE!</v>
      </c>
      <c r="B230" s="48" t="e">
        <f>RANK('Auswertung AIST'!M234,'Auswertung AIST'!$L234:$Q234,0)</f>
        <v>#VALUE!</v>
      </c>
      <c r="C230" s="48" t="e">
        <f>RANK('Auswertung AIST'!N234,'Auswertung AIST'!$L234:$Q234,0)</f>
        <v>#VALUE!</v>
      </c>
      <c r="D230" s="48" t="e">
        <f>RANK('Auswertung AIST'!O234,'Auswertung AIST'!$L234:$Q234,0)</f>
        <v>#VALUE!</v>
      </c>
      <c r="E230" s="48" t="e">
        <f>RANK('Auswertung AIST'!P234,'Auswertung AIST'!$L234:$Q234,0)</f>
        <v>#VALUE!</v>
      </c>
      <c r="F230" s="48" t="e">
        <f>RANK('Auswertung AIST'!Q234,'Auswertung AIST'!$L234:$Q234,0)</f>
        <v>#VALUE!</v>
      </c>
      <c r="G230" s="86" t="e">
        <f t="shared" si="30"/>
        <v>#N/A</v>
      </c>
      <c r="H230" s="87" t="e">
        <f t="shared" si="31"/>
        <v>#N/A</v>
      </c>
      <c r="I230" s="88" t="e">
        <f t="shared" si="32"/>
        <v>#N/A</v>
      </c>
      <c r="J230" s="48" t="e">
        <f t="shared" si="33"/>
        <v>#VALUE!</v>
      </c>
      <c r="K230" s="48" t="e">
        <f t="shared" si="34"/>
        <v>#VALUE!</v>
      </c>
      <c r="L230" s="48" t="e">
        <f t="shared" si="35"/>
        <v>#VALUE!</v>
      </c>
      <c r="M230" s="48" t="e">
        <f t="shared" si="36"/>
        <v>#VALUE!</v>
      </c>
      <c r="N230" s="48" t="e">
        <f t="shared" si="37"/>
        <v>#VALUE!</v>
      </c>
      <c r="O230" s="2" t="e">
        <f t="shared" si="38"/>
        <v>#VALUE!</v>
      </c>
      <c r="P230" s="34"/>
      <c r="Q230" s="45" t="e">
        <f t="shared" si="39"/>
        <v>#N/A</v>
      </c>
      <c r="R230" s="34"/>
      <c r="S230" s="34"/>
      <c r="T230" s="34"/>
      <c r="U230" s="34"/>
      <c r="V230" s="34"/>
      <c r="W230" s="34"/>
      <c r="X230" s="34"/>
      <c r="Y230" s="34"/>
    </row>
    <row r="231" spans="1:25" ht="15.75" thickBot="1" x14ac:dyDescent="0.3">
      <c r="A231" s="47" t="e">
        <f>RANK('Auswertung AIST'!L235,'Auswertung AIST'!$L235:$Q235,0)</f>
        <v>#VALUE!</v>
      </c>
      <c r="B231" s="48" t="e">
        <f>RANK('Auswertung AIST'!M235,'Auswertung AIST'!$L235:$Q235,0)</f>
        <v>#VALUE!</v>
      </c>
      <c r="C231" s="48" t="e">
        <f>RANK('Auswertung AIST'!N235,'Auswertung AIST'!$L235:$Q235,0)</f>
        <v>#VALUE!</v>
      </c>
      <c r="D231" s="48" t="e">
        <f>RANK('Auswertung AIST'!O235,'Auswertung AIST'!$L235:$Q235,0)</f>
        <v>#VALUE!</v>
      </c>
      <c r="E231" s="48" t="e">
        <f>RANK('Auswertung AIST'!P235,'Auswertung AIST'!$L235:$Q235,0)</f>
        <v>#VALUE!</v>
      </c>
      <c r="F231" s="48" t="e">
        <f>RANK('Auswertung AIST'!Q235,'Auswertung AIST'!$L235:$Q235,0)</f>
        <v>#VALUE!</v>
      </c>
      <c r="G231" s="86" t="e">
        <f t="shared" si="30"/>
        <v>#N/A</v>
      </c>
      <c r="H231" s="87" t="e">
        <f t="shared" si="31"/>
        <v>#N/A</v>
      </c>
      <c r="I231" s="88" t="e">
        <f t="shared" si="32"/>
        <v>#N/A</v>
      </c>
      <c r="J231" s="48" t="e">
        <f t="shared" si="33"/>
        <v>#VALUE!</v>
      </c>
      <c r="K231" s="48" t="e">
        <f t="shared" si="34"/>
        <v>#VALUE!</v>
      </c>
      <c r="L231" s="48" t="e">
        <f t="shared" si="35"/>
        <v>#VALUE!</v>
      </c>
      <c r="M231" s="48" t="e">
        <f t="shared" si="36"/>
        <v>#VALUE!</v>
      </c>
      <c r="N231" s="48" t="e">
        <f t="shared" si="37"/>
        <v>#VALUE!</v>
      </c>
      <c r="O231" s="2" t="e">
        <f t="shared" si="38"/>
        <v>#VALUE!</v>
      </c>
      <c r="P231" s="34"/>
      <c r="Q231" s="45" t="e">
        <f t="shared" si="39"/>
        <v>#N/A</v>
      </c>
      <c r="R231" s="34"/>
      <c r="S231" s="34"/>
      <c r="T231" s="34"/>
      <c r="U231" s="34"/>
      <c r="V231" s="34"/>
      <c r="W231" s="34"/>
      <c r="X231" s="34"/>
      <c r="Y231" s="34"/>
    </row>
    <row r="232" spans="1:25" ht="15.75" thickBot="1" x14ac:dyDescent="0.3">
      <c r="A232" s="47" t="e">
        <f>RANK('Auswertung AIST'!L236,'Auswertung AIST'!$L236:$Q236,0)</f>
        <v>#VALUE!</v>
      </c>
      <c r="B232" s="48" t="e">
        <f>RANK('Auswertung AIST'!M236,'Auswertung AIST'!$L236:$Q236,0)</f>
        <v>#VALUE!</v>
      </c>
      <c r="C232" s="48" t="e">
        <f>RANK('Auswertung AIST'!N236,'Auswertung AIST'!$L236:$Q236,0)</f>
        <v>#VALUE!</v>
      </c>
      <c r="D232" s="48" t="e">
        <f>RANK('Auswertung AIST'!O236,'Auswertung AIST'!$L236:$Q236,0)</f>
        <v>#VALUE!</v>
      </c>
      <c r="E232" s="48" t="e">
        <f>RANK('Auswertung AIST'!P236,'Auswertung AIST'!$L236:$Q236,0)</f>
        <v>#VALUE!</v>
      </c>
      <c r="F232" s="48" t="e">
        <f>RANK('Auswertung AIST'!Q236,'Auswertung AIST'!$L236:$Q236,0)</f>
        <v>#VALUE!</v>
      </c>
      <c r="G232" s="86" t="e">
        <f t="shared" si="30"/>
        <v>#N/A</v>
      </c>
      <c r="H232" s="87" t="e">
        <f t="shared" si="31"/>
        <v>#N/A</v>
      </c>
      <c r="I232" s="88" t="e">
        <f t="shared" si="32"/>
        <v>#N/A</v>
      </c>
      <c r="J232" s="48" t="e">
        <f t="shared" si="33"/>
        <v>#VALUE!</v>
      </c>
      <c r="K232" s="48" t="e">
        <f t="shared" si="34"/>
        <v>#VALUE!</v>
      </c>
      <c r="L232" s="48" t="e">
        <f t="shared" si="35"/>
        <v>#VALUE!</v>
      </c>
      <c r="M232" s="48" t="e">
        <f t="shared" si="36"/>
        <v>#VALUE!</v>
      </c>
      <c r="N232" s="48" t="e">
        <f t="shared" si="37"/>
        <v>#VALUE!</v>
      </c>
      <c r="O232" s="2" t="e">
        <f t="shared" si="38"/>
        <v>#VALUE!</v>
      </c>
      <c r="P232" s="34"/>
      <c r="Q232" s="45" t="e">
        <f t="shared" si="39"/>
        <v>#N/A</v>
      </c>
      <c r="R232" s="34"/>
      <c r="S232" s="34"/>
      <c r="T232" s="34"/>
      <c r="U232" s="34"/>
      <c r="V232" s="34"/>
      <c r="W232" s="34"/>
      <c r="X232" s="34"/>
      <c r="Y232" s="34"/>
    </row>
    <row r="233" spans="1:25" ht="15.75" thickBot="1" x14ac:dyDescent="0.3">
      <c r="A233" s="47" t="e">
        <f>RANK('Auswertung AIST'!L237,'Auswertung AIST'!$L237:$Q237,0)</f>
        <v>#VALUE!</v>
      </c>
      <c r="B233" s="48" t="e">
        <f>RANK('Auswertung AIST'!M237,'Auswertung AIST'!$L237:$Q237,0)</f>
        <v>#VALUE!</v>
      </c>
      <c r="C233" s="48" t="e">
        <f>RANK('Auswertung AIST'!N237,'Auswertung AIST'!$L237:$Q237,0)</f>
        <v>#VALUE!</v>
      </c>
      <c r="D233" s="48" t="e">
        <f>RANK('Auswertung AIST'!O237,'Auswertung AIST'!$L237:$Q237,0)</f>
        <v>#VALUE!</v>
      </c>
      <c r="E233" s="48" t="e">
        <f>RANK('Auswertung AIST'!P237,'Auswertung AIST'!$L237:$Q237,0)</f>
        <v>#VALUE!</v>
      </c>
      <c r="F233" s="48" t="e">
        <f>RANK('Auswertung AIST'!Q237,'Auswertung AIST'!$L237:$Q237,0)</f>
        <v>#VALUE!</v>
      </c>
      <c r="G233" s="86" t="e">
        <f t="shared" si="30"/>
        <v>#N/A</v>
      </c>
      <c r="H233" s="87" t="e">
        <f t="shared" si="31"/>
        <v>#N/A</v>
      </c>
      <c r="I233" s="88" t="e">
        <f t="shared" si="32"/>
        <v>#N/A</v>
      </c>
      <c r="J233" s="48" t="e">
        <f t="shared" si="33"/>
        <v>#VALUE!</v>
      </c>
      <c r="K233" s="48" t="e">
        <f t="shared" si="34"/>
        <v>#VALUE!</v>
      </c>
      <c r="L233" s="48" t="e">
        <f t="shared" si="35"/>
        <v>#VALUE!</v>
      </c>
      <c r="M233" s="48" t="e">
        <f t="shared" si="36"/>
        <v>#VALUE!</v>
      </c>
      <c r="N233" s="48" t="e">
        <f t="shared" si="37"/>
        <v>#VALUE!</v>
      </c>
      <c r="O233" s="2" t="e">
        <f t="shared" si="38"/>
        <v>#VALUE!</v>
      </c>
      <c r="P233" s="34"/>
      <c r="Q233" s="45" t="e">
        <f t="shared" si="39"/>
        <v>#N/A</v>
      </c>
      <c r="R233" s="34"/>
      <c r="S233" s="34"/>
      <c r="T233" s="34"/>
      <c r="U233" s="34"/>
      <c r="V233" s="34"/>
      <c r="W233" s="34"/>
      <c r="X233" s="34"/>
      <c r="Y233" s="34"/>
    </row>
    <row r="234" spans="1:25" ht="15.75" thickBot="1" x14ac:dyDescent="0.3">
      <c r="A234" s="47" t="e">
        <f>RANK('Auswertung AIST'!L238,'Auswertung AIST'!$L238:$Q238,0)</f>
        <v>#VALUE!</v>
      </c>
      <c r="B234" s="48" t="e">
        <f>RANK('Auswertung AIST'!M238,'Auswertung AIST'!$L238:$Q238,0)</f>
        <v>#VALUE!</v>
      </c>
      <c r="C234" s="48" t="e">
        <f>RANK('Auswertung AIST'!N238,'Auswertung AIST'!$L238:$Q238,0)</f>
        <v>#VALUE!</v>
      </c>
      <c r="D234" s="48" t="e">
        <f>RANK('Auswertung AIST'!O238,'Auswertung AIST'!$L238:$Q238,0)</f>
        <v>#VALUE!</v>
      </c>
      <c r="E234" s="48" t="e">
        <f>RANK('Auswertung AIST'!P238,'Auswertung AIST'!$L238:$Q238,0)</f>
        <v>#VALUE!</v>
      </c>
      <c r="F234" s="48" t="e">
        <f>RANK('Auswertung AIST'!Q238,'Auswertung AIST'!$L238:$Q238,0)</f>
        <v>#VALUE!</v>
      </c>
      <c r="G234" s="86" t="e">
        <f t="shared" si="30"/>
        <v>#N/A</v>
      </c>
      <c r="H234" s="87" t="e">
        <f t="shared" si="31"/>
        <v>#N/A</v>
      </c>
      <c r="I234" s="88" t="e">
        <f t="shared" si="32"/>
        <v>#N/A</v>
      </c>
      <c r="J234" s="48" t="e">
        <f t="shared" si="33"/>
        <v>#VALUE!</v>
      </c>
      <c r="K234" s="48" t="e">
        <f t="shared" si="34"/>
        <v>#VALUE!</v>
      </c>
      <c r="L234" s="48" t="e">
        <f t="shared" si="35"/>
        <v>#VALUE!</v>
      </c>
      <c r="M234" s="48" t="e">
        <f t="shared" si="36"/>
        <v>#VALUE!</v>
      </c>
      <c r="N234" s="48" t="e">
        <f t="shared" si="37"/>
        <v>#VALUE!</v>
      </c>
      <c r="O234" s="2" t="e">
        <f t="shared" si="38"/>
        <v>#VALUE!</v>
      </c>
      <c r="P234" s="34"/>
      <c r="Q234" s="45" t="e">
        <f t="shared" si="39"/>
        <v>#N/A</v>
      </c>
      <c r="R234" s="34"/>
      <c r="S234" s="34"/>
      <c r="T234" s="34"/>
      <c r="U234" s="34"/>
      <c r="V234" s="34"/>
      <c r="W234" s="34"/>
      <c r="X234" s="34"/>
      <c r="Y234" s="34"/>
    </row>
    <row r="235" spans="1:25" ht="15.75" thickBot="1" x14ac:dyDescent="0.3">
      <c r="A235" s="47" t="e">
        <f>RANK('Auswertung AIST'!L239,'Auswertung AIST'!$L239:$Q239,0)</f>
        <v>#VALUE!</v>
      </c>
      <c r="B235" s="48" t="e">
        <f>RANK('Auswertung AIST'!M239,'Auswertung AIST'!$L239:$Q239,0)</f>
        <v>#VALUE!</v>
      </c>
      <c r="C235" s="48" t="e">
        <f>RANK('Auswertung AIST'!N239,'Auswertung AIST'!$L239:$Q239,0)</f>
        <v>#VALUE!</v>
      </c>
      <c r="D235" s="48" t="e">
        <f>RANK('Auswertung AIST'!O239,'Auswertung AIST'!$L239:$Q239,0)</f>
        <v>#VALUE!</v>
      </c>
      <c r="E235" s="48" t="e">
        <f>RANK('Auswertung AIST'!P239,'Auswertung AIST'!$L239:$Q239,0)</f>
        <v>#VALUE!</v>
      </c>
      <c r="F235" s="48" t="e">
        <f>RANK('Auswertung AIST'!Q239,'Auswertung AIST'!$L239:$Q239,0)</f>
        <v>#VALUE!</v>
      </c>
      <c r="G235" s="86" t="e">
        <f t="shared" si="30"/>
        <v>#N/A</v>
      </c>
      <c r="H235" s="87" t="e">
        <f t="shared" si="31"/>
        <v>#N/A</v>
      </c>
      <c r="I235" s="88" t="e">
        <f t="shared" si="32"/>
        <v>#N/A</v>
      </c>
      <c r="J235" s="48" t="e">
        <f t="shared" si="33"/>
        <v>#VALUE!</v>
      </c>
      <c r="K235" s="48" t="e">
        <f t="shared" si="34"/>
        <v>#VALUE!</v>
      </c>
      <c r="L235" s="48" t="e">
        <f t="shared" si="35"/>
        <v>#VALUE!</v>
      </c>
      <c r="M235" s="48" t="e">
        <f t="shared" si="36"/>
        <v>#VALUE!</v>
      </c>
      <c r="N235" s="48" t="e">
        <f t="shared" si="37"/>
        <v>#VALUE!</v>
      </c>
      <c r="O235" s="2" t="e">
        <f t="shared" si="38"/>
        <v>#VALUE!</v>
      </c>
      <c r="P235" s="34"/>
      <c r="Q235" s="45" t="e">
        <f t="shared" si="39"/>
        <v>#N/A</v>
      </c>
      <c r="R235" s="34"/>
      <c r="S235" s="34"/>
      <c r="T235" s="34"/>
      <c r="U235" s="34"/>
      <c r="V235" s="34"/>
      <c r="W235" s="34"/>
      <c r="X235" s="34"/>
      <c r="Y235" s="34"/>
    </row>
    <row r="236" spans="1:25" ht="15.75" thickBot="1" x14ac:dyDescent="0.3">
      <c r="A236" s="47" t="e">
        <f>RANK('Auswertung AIST'!L240,'Auswertung AIST'!$L240:$Q240,0)</f>
        <v>#VALUE!</v>
      </c>
      <c r="B236" s="48" t="e">
        <f>RANK('Auswertung AIST'!M240,'Auswertung AIST'!$L240:$Q240,0)</f>
        <v>#VALUE!</v>
      </c>
      <c r="C236" s="48" t="e">
        <f>RANK('Auswertung AIST'!N240,'Auswertung AIST'!$L240:$Q240,0)</f>
        <v>#VALUE!</v>
      </c>
      <c r="D236" s="48" t="e">
        <f>RANK('Auswertung AIST'!O240,'Auswertung AIST'!$L240:$Q240,0)</f>
        <v>#VALUE!</v>
      </c>
      <c r="E236" s="48" t="e">
        <f>RANK('Auswertung AIST'!P240,'Auswertung AIST'!$L240:$Q240,0)</f>
        <v>#VALUE!</v>
      </c>
      <c r="F236" s="48" t="e">
        <f>RANK('Auswertung AIST'!Q240,'Auswertung AIST'!$L240:$Q240,0)</f>
        <v>#VALUE!</v>
      </c>
      <c r="G236" s="86" t="e">
        <f t="shared" si="30"/>
        <v>#N/A</v>
      </c>
      <c r="H236" s="87" t="e">
        <f t="shared" si="31"/>
        <v>#N/A</v>
      </c>
      <c r="I236" s="88" t="e">
        <f t="shared" si="32"/>
        <v>#N/A</v>
      </c>
      <c r="J236" s="48" t="e">
        <f t="shared" si="33"/>
        <v>#VALUE!</v>
      </c>
      <c r="K236" s="48" t="e">
        <f t="shared" si="34"/>
        <v>#VALUE!</v>
      </c>
      <c r="L236" s="48" t="e">
        <f t="shared" si="35"/>
        <v>#VALUE!</v>
      </c>
      <c r="M236" s="48" t="e">
        <f t="shared" si="36"/>
        <v>#VALUE!</v>
      </c>
      <c r="N236" s="48" t="e">
        <f t="shared" si="37"/>
        <v>#VALUE!</v>
      </c>
      <c r="O236" s="2" t="e">
        <f t="shared" si="38"/>
        <v>#VALUE!</v>
      </c>
      <c r="P236" s="34"/>
      <c r="Q236" s="45" t="e">
        <f t="shared" si="39"/>
        <v>#N/A</v>
      </c>
      <c r="R236" s="34"/>
      <c r="S236" s="34"/>
      <c r="T236" s="34"/>
      <c r="U236" s="34"/>
      <c r="V236" s="34"/>
      <c r="W236" s="34"/>
      <c r="X236" s="34"/>
      <c r="Y236" s="34"/>
    </row>
    <row r="237" spans="1:25" ht="15.75" thickBot="1" x14ac:dyDescent="0.3">
      <c r="A237" s="47" t="e">
        <f>RANK('Auswertung AIST'!L241,'Auswertung AIST'!$L241:$Q241,0)</f>
        <v>#VALUE!</v>
      </c>
      <c r="B237" s="48" t="e">
        <f>RANK('Auswertung AIST'!M241,'Auswertung AIST'!$L241:$Q241,0)</f>
        <v>#VALUE!</v>
      </c>
      <c r="C237" s="48" t="e">
        <f>RANK('Auswertung AIST'!N241,'Auswertung AIST'!$L241:$Q241,0)</f>
        <v>#VALUE!</v>
      </c>
      <c r="D237" s="48" t="e">
        <f>RANK('Auswertung AIST'!O241,'Auswertung AIST'!$L241:$Q241,0)</f>
        <v>#VALUE!</v>
      </c>
      <c r="E237" s="48" t="e">
        <f>RANK('Auswertung AIST'!P241,'Auswertung AIST'!$L241:$Q241,0)</f>
        <v>#VALUE!</v>
      </c>
      <c r="F237" s="48" t="e">
        <f>RANK('Auswertung AIST'!Q241,'Auswertung AIST'!$L241:$Q241,0)</f>
        <v>#VALUE!</v>
      </c>
      <c r="G237" s="86" t="e">
        <f t="shared" si="30"/>
        <v>#N/A</v>
      </c>
      <c r="H237" s="87" t="e">
        <f t="shared" si="31"/>
        <v>#N/A</v>
      </c>
      <c r="I237" s="88" t="e">
        <f t="shared" si="32"/>
        <v>#N/A</v>
      </c>
      <c r="J237" s="48" t="e">
        <f t="shared" si="33"/>
        <v>#VALUE!</v>
      </c>
      <c r="K237" s="48" t="e">
        <f t="shared" si="34"/>
        <v>#VALUE!</v>
      </c>
      <c r="L237" s="48" t="e">
        <f t="shared" si="35"/>
        <v>#VALUE!</v>
      </c>
      <c r="M237" s="48" t="e">
        <f t="shared" si="36"/>
        <v>#VALUE!</v>
      </c>
      <c r="N237" s="48" t="e">
        <f t="shared" si="37"/>
        <v>#VALUE!</v>
      </c>
      <c r="O237" s="2" t="e">
        <f t="shared" si="38"/>
        <v>#VALUE!</v>
      </c>
      <c r="P237" s="34"/>
      <c r="Q237" s="45" t="e">
        <f t="shared" si="39"/>
        <v>#N/A</v>
      </c>
      <c r="R237" s="34"/>
      <c r="S237" s="34"/>
      <c r="T237" s="34"/>
      <c r="U237" s="34"/>
      <c r="V237" s="34"/>
      <c r="W237" s="34"/>
      <c r="X237" s="34"/>
      <c r="Y237" s="34"/>
    </row>
    <row r="238" spans="1:25" ht="15.75" thickBot="1" x14ac:dyDescent="0.3">
      <c r="A238" s="47" t="e">
        <f>RANK('Auswertung AIST'!L242,'Auswertung AIST'!$L242:$Q242,0)</f>
        <v>#VALUE!</v>
      </c>
      <c r="B238" s="48" t="e">
        <f>RANK('Auswertung AIST'!M242,'Auswertung AIST'!$L242:$Q242,0)</f>
        <v>#VALUE!</v>
      </c>
      <c r="C238" s="48" t="e">
        <f>RANK('Auswertung AIST'!N242,'Auswertung AIST'!$L242:$Q242,0)</f>
        <v>#VALUE!</v>
      </c>
      <c r="D238" s="48" t="e">
        <f>RANK('Auswertung AIST'!O242,'Auswertung AIST'!$L242:$Q242,0)</f>
        <v>#VALUE!</v>
      </c>
      <c r="E238" s="48" t="e">
        <f>RANK('Auswertung AIST'!P242,'Auswertung AIST'!$L242:$Q242,0)</f>
        <v>#VALUE!</v>
      </c>
      <c r="F238" s="48" t="e">
        <f>RANK('Auswertung AIST'!Q242,'Auswertung AIST'!$L242:$Q242,0)</f>
        <v>#VALUE!</v>
      </c>
      <c r="G238" s="86" t="e">
        <f t="shared" si="30"/>
        <v>#N/A</v>
      </c>
      <c r="H238" s="87" t="e">
        <f t="shared" si="31"/>
        <v>#N/A</v>
      </c>
      <c r="I238" s="88" t="e">
        <f t="shared" si="32"/>
        <v>#N/A</v>
      </c>
      <c r="J238" s="48" t="e">
        <f t="shared" si="33"/>
        <v>#VALUE!</v>
      </c>
      <c r="K238" s="48" t="e">
        <f t="shared" si="34"/>
        <v>#VALUE!</v>
      </c>
      <c r="L238" s="48" t="e">
        <f t="shared" si="35"/>
        <v>#VALUE!</v>
      </c>
      <c r="M238" s="48" t="e">
        <f t="shared" si="36"/>
        <v>#VALUE!</v>
      </c>
      <c r="N238" s="48" t="e">
        <f t="shared" si="37"/>
        <v>#VALUE!</v>
      </c>
      <c r="O238" s="2" t="e">
        <f t="shared" si="38"/>
        <v>#VALUE!</v>
      </c>
      <c r="P238" s="34"/>
      <c r="Q238" s="45" t="e">
        <f t="shared" si="39"/>
        <v>#N/A</v>
      </c>
      <c r="R238" s="34"/>
      <c r="S238" s="34"/>
      <c r="T238" s="34"/>
      <c r="U238" s="34"/>
      <c r="V238" s="34"/>
      <c r="W238" s="34"/>
      <c r="X238" s="34"/>
      <c r="Y238" s="34"/>
    </row>
    <row r="239" spans="1:25" ht="15.75" thickBot="1" x14ac:dyDescent="0.3">
      <c r="A239" s="47" t="e">
        <f>RANK('Auswertung AIST'!L243,'Auswertung AIST'!$L243:$Q243,0)</f>
        <v>#VALUE!</v>
      </c>
      <c r="B239" s="48" t="e">
        <f>RANK('Auswertung AIST'!M243,'Auswertung AIST'!$L243:$Q243,0)</f>
        <v>#VALUE!</v>
      </c>
      <c r="C239" s="48" t="e">
        <f>RANK('Auswertung AIST'!N243,'Auswertung AIST'!$L243:$Q243,0)</f>
        <v>#VALUE!</v>
      </c>
      <c r="D239" s="48" t="e">
        <f>RANK('Auswertung AIST'!O243,'Auswertung AIST'!$L243:$Q243,0)</f>
        <v>#VALUE!</v>
      </c>
      <c r="E239" s="48" t="e">
        <f>RANK('Auswertung AIST'!P243,'Auswertung AIST'!$L243:$Q243,0)</f>
        <v>#VALUE!</v>
      </c>
      <c r="F239" s="48" t="e">
        <f>RANK('Auswertung AIST'!Q243,'Auswertung AIST'!$L243:$Q243,0)</f>
        <v>#VALUE!</v>
      </c>
      <c r="G239" s="86" t="e">
        <f t="shared" si="30"/>
        <v>#N/A</v>
      </c>
      <c r="H239" s="87" t="e">
        <f t="shared" si="31"/>
        <v>#N/A</v>
      </c>
      <c r="I239" s="88" t="e">
        <f t="shared" si="32"/>
        <v>#N/A</v>
      </c>
      <c r="J239" s="48" t="e">
        <f t="shared" si="33"/>
        <v>#VALUE!</v>
      </c>
      <c r="K239" s="48" t="e">
        <f t="shared" si="34"/>
        <v>#VALUE!</v>
      </c>
      <c r="L239" s="48" t="e">
        <f t="shared" si="35"/>
        <v>#VALUE!</v>
      </c>
      <c r="M239" s="48" t="e">
        <f t="shared" si="36"/>
        <v>#VALUE!</v>
      </c>
      <c r="N239" s="48" t="e">
        <f t="shared" si="37"/>
        <v>#VALUE!</v>
      </c>
      <c r="O239" s="2" t="e">
        <f t="shared" si="38"/>
        <v>#VALUE!</v>
      </c>
      <c r="P239" s="34"/>
      <c r="Q239" s="45" t="e">
        <f t="shared" si="39"/>
        <v>#N/A</v>
      </c>
      <c r="R239" s="34"/>
      <c r="S239" s="34"/>
      <c r="T239" s="34"/>
      <c r="U239" s="34"/>
      <c r="V239" s="34"/>
      <c r="W239" s="34"/>
      <c r="X239" s="34"/>
      <c r="Y239" s="34"/>
    </row>
    <row r="240" spans="1:25" ht="15.75" thickBot="1" x14ac:dyDescent="0.3">
      <c r="A240" s="47" t="e">
        <f>RANK('Auswertung AIST'!L244,'Auswertung AIST'!$L244:$Q244,0)</f>
        <v>#VALUE!</v>
      </c>
      <c r="B240" s="48" t="e">
        <f>RANK('Auswertung AIST'!M244,'Auswertung AIST'!$L244:$Q244,0)</f>
        <v>#VALUE!</v>
      </c>
      <c r="C240" s="48" t="e">
        <f>RANK('Auswertung AIST'!N244,'Auswertung AIST'!$L244:$Q244,0)</f>
        <v>#VALUE!</v>
      </c>
      <c r="D240" s="48" t="e">
        <f>RANK('Auswertung AIST'!O244,'Auswertung AIST'!$L244:$Q244,0)</f>
        <v>#VALUE!</v>
      </c>
      <c r="E240" s="48" t="e">
        <f>RANK('Auswertung AIST'!P244,'Auswertung AIST'!$L244:$Q244,0)</f>
        <v>#VALUE!</v>
      </c>
      <c r="F240" s="48" t="e">
        <f>RANK('Auswertung AIST'!Q244,'Auswertung AIST'!$L244:$Q244,0)</f>
        <v>#VALUE!</v>
      </c>
      <c r="G240" s="86" t="e">
        <f t="shared" si="30"/>
        <v>#N/A</v>
      </c>
      <c r="H240" s="87" t="e">
        <f t="shared" si="31"/>
        <v>#N/A</v>
      </c>
      <c r="I240" s="88" t="e">
        <f t="shared" si="32"/>
        <v>#N/A</v>
      </c>
      <c r="J240" s="48" t="e">
        <f t="shared" si="33"/>
        <v>#VALUE!</v>
      </c>
      <c r="K240" s="48" t="e">
        <f t="shared" si="34"/>
        <v>#VALUE!</v>
      </c>
      <c r="L240" s="48" t="e">
        <f t="shared" si="35"/>
        <v>#VALUE!</v>
      </c>
      <c r="M240" s="48" t="e">
        <f t="shared" si="36"/>
        <v>#VALUE!</v>
      </c>
      <c r="N240" s="48" t="e">
        <f t="shared" si="37"/>
        <v>#VALUE!</v>
      </c>
      <c r="O240" s="2" t="e">
        <f t="shared" si="38"/>
        <v>#VALUE!</v>
      </c>
      <c r="P240" s="34"/>
      <c r="Q240" s="45" t="e">
        <f t="shared" si="39"/>
        <v>#N/A</v>
      </c>
      <c r="R240" s="34"/>
      <c r="S240" s="34"/>
      <c r="T240" s="34"/>
      <c r="U240" s="34"/>
      <c r="V240" s="34"/>
      <c r="W240" s="34"/>
      <c r="X240" s="34"/>
      <c r="Y240" s="34"/>
    </row>
    <row r="241" spans="1:25" ht="15.75" thickBot="1" x14ac:dyDescent="0.3">
      <c r="A241" s="47" t="e">
        <f>RANK('Auswertung AIST'!L245,'Auswertung AIST'!$L245:$Q245,0)</f>
        <v>#VALUE!</v>
      </c>
      <c r="B241" s="48" t="e">
        <f>RANK('Auswertung AIST'!M245,'Auswertung AIST'!$L245:$Q245,0)</f>
        <v>#VALUE!</v>
      </c>
      <c r="C241" s="48" t="e">
        <f>RANK('Auswertung AIST'!N245,'Auswertung AIST'!$L245:$Q245,0)</f>
        <v>#VALUE!</v>
      </c>
      <c r="D241" s="48" t="e">
        <f>RANK('Auswertung AIST'!O245,'Auswertung AIST'!$L245:$Q245,0)</f>
        <v>#VALUE!</v>
      </c>
      <c r="E241" s="48" t="e">
        <f>RANK('Auswertung AIST'!P245,'Auswertung AIST'!$L245:$Q245,0)</f>
        <v>#VALUE!</v>
      </c>
      <c r="F241" s="48" t="e">
        <f>RANK('Auswertung AIST'!Q245,'Auswertung AIST'!$L245:$Q245,0)</f>
        <v>#VALUE!</v>
      </c>
      <c r="G241" s="86" t="e">
        <f t="shared" si="30"/>
        <v>#N/A</v>
      </c>
      <c r="H241" s="87" t="e">
        <f t="shared" si="31"/>
        <v>#N/A</v>
      </c>
      <c r="I241" s="88" t="e">
        <f t="shared" si="32"/>
        <v>#N/A</v>
      </c>
      <c r="J241" s="48" t="e">
        <f t="shared" si="33"/>
        <v>#VALUE!</v>
      </c>
      <c r="K241" s="48" t="e">
        <f t="shared" si="34"/>
        <v>#VALUE!</v>
      </c>
      <c r="L241" s="48" t="e">
        <f t="shared" si="35"/>
        <v>#VALUE!</v>
      </c>
      <c r="M241" s="48" t="e">
        <f t="shared" si="36"/>
        <v>#VALUE!</v>
      </c>
      <c r="N241" s="48" t="e">
        <f t="shared" si="37"/>
        <v>#VALUE!</v>
      </c>
      <c r="O241" s="2" t="e">
        <f t="shared" si="38"/>
        <v>#VALUE!</v>
      </c>
      <c r="P241" s="34"/>
      <c r="Q241" s="45" t="e">
        <f t="shared" si="39"/>
        <v>#N/A</v>
      </c>
      <c r="R241" s="34"/>
      <c r="S241" s="34"/>
      <c r="T241" s="34"/>
      <c r="U241" s="34"/>
      <c r="V241" s="34"/>
      <c r="W241" s="34"/>
      <c r="X241" s="34"/>
      <c r="Y241" s="34"/>
    </row>
    <row r="242" spans="1:25" ht="15.75" thickBot="1" x14ac:dyDescent="0.3">
      <c r="A242" s="47" t="e">
        <f>RANK('Auswertung AIST'!L246,'Auswertung AIST'!$L246:$Q246,0)</f>
        <v>#VALUE!</v>
      </c>
      <c r="B242" s="48" t="e">
        <f>RANK('Auswertung AIST'!M246,'Auswertung AIST'!$L246:$Q246,0)</f>
        <v>#VALUE!</v>
      </c>
      <c r="C242" s="48" t="e">
        <f>RANK('Auswertung AIST'!N246,'Auswertung AIST'!$L246:$Q246,0)</f>
        <v>#VALUE!</v>
      </c>
      <c r="D242" s="48" t="e">
        <f>RANK('Auswertung AIST'!O246,'Auswertung AIST'!$L246:$Q246,0)</f>
        <v>#VALUE!</v>
      </c>
      <c r="E242" s="48" t="e">
        <f>RANK('Auswertung AIST'!P246,'Auswertung AIST'!$L246:$Q246,0)</f>
        <v>#VALUE!</v>
      </c>
      <c r="F242" s="48" t="e">
        <f>RANK('Auswertung AIST'!Q246,'Auswertung AIST'!$L246:$Q246,0)</f>
        <v>#VALUE!</v>
      </c>
      <c r="G242" s="86" t="e">
        <f t="shared" si="30"/>
        <v>#N/A</v>
      </c>
      <c r="H242" s="87" t="e">
        <f t="shared" si="31"/>
        <v>#N/A</v>
      </c>
      <c r="I242" s="88" t="e">
        <f t="shared" si="32"/>
        <v>#N/A</v>
      </c>
      <c r="J242" s="48" t="e">
        <f t="shared" si="33"/>
        <v>#VALUE!</v>
      </c>
      <c r="K242" s="48" t="e">
        <f t="shared" si="34"/>
        <v>#VALUE!</v>
      </c>
      <c r="L242" s="48" t="e">
        <f t="shared" si="35"/>
        <v>#VALUE!</v>
      </c>
      <c r="M242" s="48" t="e">
        <f t="shared" si="36"/>
        <v>#VALUE!</v>
      </c>
      <c r="N242" s="48" t="e">
        <f t="shared" si="37"/>
        <v>#VALUE!</v>
      </c>
      <c r="O242" s="2" t="e">
        <f t="shared" si="38"/>
        <v>#VALUE!</v>
      </c>
      <c r="P242" s="34"/>
      <c r="Q242" s="45" t="e">
        <f t="shared" si="39"/>
        <v>#N/A</v>
      </c>
      <c r="R242" s="34"/>
      <c r="S242" s="34"/>
      <c r="T242" s="34"/>
      <c r="U242" s="34"/>
      <c r="V242" s="34"/>
      <c r="W242" s="34"/>
      <c r="X242" s="34"/>
      <c r="Y242" s="34"/>
    </row>
    <row r="243" spans="1:25" ht="15.75" thickBot="1" x14ac:dyDescent="0.3">
      <c r="A243" s="47" t="e">
        <f>RANK('Auswertung AIST'!L247,'Auswertung AIST'!$L247:$Q247,0)</f>
        <v>#VALUE!</v>
      </c>
      <c r="B243" s="48" t="e">
        <f>RANK('Auswertung AIST'!M247,'Auswertung AIST'!$L247:$Q247,0)</f>
        <v>#VALUE!</v>
      </c>
      <c r="C243" s="48" t="e">
        <f>RANK('Auswertung AIST'!N247,'Auswertung AIST'!$L247:$Q247,0)</f>
        <v>#VALUE!</v>
      </c>
      <c r="D243" s="48" t="e">
        <f>RANK('Auswertung AIST'!O247,'Auswertung AIST'!$L247:$Q247,0)</f>
        <v>#VALUE!</v>
      </c>
      <c r="E243" s="48" t="e">
        <f>RANK('Auswertung AIST'!P247,'Auswertung AIST'!$L247:$Q247,0)</f>
        <v>#VALUE!</v>
      </c>
      <c r="F243" s="48" t="e">
        <f>RANK('Auswertung AIST'!Q247,'Auswertung AIST'!$L247:$Q247,0)</f>
        <v>#VALUE!</v>
      </c>
      <c r="G243" s="86" t="e">
        <f t="shared" si="30"/>
        <v>#N/A</v>
      </c>
      <c r="H243" s="87" t="e">
        <f t="shared" si="31"/>
        <v>#N/A</v>
      </c>
      <c r="I243" s="88" t="e">
        <f t="shared" si="32"/>
        <v>#N/A</v>
      </c>
      <c r="J243" s="48" t="e">
        <f t="shared" si="33"/>
        <v>#VALUE!</v>
      </c>
      <c r="K243" s="48" t="e">
        <f t="shared" si="34"/>
        <v>#VALUE!</v>
      </c>
      <c r="L243" s="48" t="e">
        <f t="shared" si="35"/>
        <v>#VALUE!</v>
      </c>
      <c r="M243" s="48" t="e">
        <f t="shared" si="36"/>
        <v>#VALUE!</v>
      </c>
      <c r="N243" s="48" t="e">
        <f t="shared" si="37"/>
        <v>#VALUE!</v>
      </c>
      <c r="O243" s="2" t="e">
        <f t="shared" si="38"/>
        <v>#VALUE!</v>
      </c>
      <c r="P243" s="34"/>
      <c r="Q243" s="45" t="e">
        <f t="shared" si="39"/>
        <v>#N/A</v>
      </c>
      <c r="R243" s="34"/>
      <c r="S243" s="34"/>
      <c r="T243" s="34"/>
      <c r="U243" s="34"/>
      <c r="V243" s="34"/>
      <c r="W243" s="34"/>
      <c r="X243" s="34"/>
      <c r="Y243" s="34"/>
    </row>
    <row r="244" spans="1:25" ht="15.75" thickBot="1" x14ac:dyDescent="0.3">
      <c r="A244" s="47" t="e">
        <f>RANK('Auswertung AIST'!L248,'Auswertung AIST'!$L248:$Q248,0)</f>
        <v>#VALUE!</v>
      </c>
      <c r="B244" s="48" t="e">
        <f>RANK('Auswertung AIST'!M248,'Auswertung AIST'!$L248:$Q248,0)</f>
        <v>#VALUE!</v>
      </c>
      <c r="C244" s="48" t="e">
        <f>RANK('Auswertung AIST'!N248,'Auswertung AIST'!$L248:$Q248,0)</f>
        <v>#VALUE!</v>
      </c>
      <c r="D244" s="48" t="e">
        <f>RANK('Auswertung AIST'!O248,'Auswertung AIST'!$L248:$Q248,0)</f>
        <v>#VALUE!</v>
      </c>
      <c r="E244" s="48" t="e">
        <f>RANK('Auswertung AIST'!P248,'Auswertung AIST'!$L248:$Q248,0)</f>
        <v>#VALUE!</v>
      </c>
      <c r="F244" s="48" t="e">
        <f>RANK('Auswertung AIST'!Q248,'Auswertung AIST'!$L248:$Q248,0)</f>
        <v>#VALUE!</v>
      </c>
      <c r="G244" s="86" t="e">
        <f t="shared" si="30"/>
        <v>#N/A</v>
      </c>
      <c r="H244" s="87" t="e">
        <f t="shared" si="31"/>
        <v>#N/A</v>
      </c>
      <c r="I244" s="88" t="e">
        <f t="shared" si="32"/>
        <v>#N/A</v>
      </c>
      <c r="J244" s="48" t="e">
        <f t="shared" si="33"/>
        <v>#VALUE!</v>
      </c>
      <c r="K244" s="48" t="e">
        <f t="shared" si="34"/>
        <v>#VALUE!</v>
      </c>
      <c r="L244" s="48" t="e">
        <f t="shared" si="35"/>
        <v>#VALUE!</v>
      </c>
      <c r="M244" s="48" t="e">
        <f t="shared" si="36"/>
        <v>#VALUE!</v>
      </c>
      <c r="N244" s="48" t="e">
        <f t="shared" si="37"/>
        <v>#VALUE!</v>
      </c>
      <c r="O244" s="2" t="e">
        <f t="shared" si="38"/>
        <v>#VALUE!</v>
      </c>
      <c r="P244" s="34"/>
      <c r="Q244" s="45" t="e">
        <f t="shared" si="39"/>
        <v>#N/A</v>
      </c>
      <c r="R244" s="34"/>
      <c r="S244" s="34"/>
      <c r="T244" s="34"/>
      <c r="U244" s="34"/>
      <c r="V244" s="34"/>
      <c r="W244" s="34"/>
      <c r="X244" s="34"/>
      <c r="Y244" s="34"/>
    </row>
    <row r="245" spans="1:25" ht="15.75" thickBot="1" x14ac:dyDescent="0.3">
      <c r="A245" s="47" t="e">
        <f>RANK('Auswertung AIST'!L249,'Auswertung AIST'!$L249:$Q249,0)</f>
        <v>#VALUE!</v>
      </c>
      <c r="B245" s="48" t="e">
        <f>RANK('Auswertung AIST'!M249,'Auswertung AIST'!$L249:$Q249,0)</f>
        <v>#VALUE!</v>
      </c>
      <c r="C245" s="48" t="e">
        <f>RANK('Auswertung AIST'!N249,'Auswertung AIST'!$L249:$Q249,0)</f>
        <v>#VALUE!</v>
      </c>
      <c r="D245" s="48" t="e">
        <f>RANK('Auswertung AIST'!O249,'Auswertung AIST'!$L249:$Q249,0)</f>
        <v>#VALUE!</v>
      </c>
      <c r="E245" s="48" t="e">
        <f>RANK('Auswertung AIST'!P249,'Auswertung AIST'!$L249:$Q249,0)</f>
        <v>#VALUE!</v>
      </c>
      <c r="F245" s="48" t="e">
        <f>RANK('Auswertung AIST'!Q249,'Auswertung AIST'!$L249:$Q249,0)</f>
        <v>#VALUE!</v>
      </c>
      <c r="G245" s="86" t="e">
        <f t="shared" si="30"/>
        <v>#N/A</v>
      </c>
      <c r="H245" s="87" t="e">
        <f t="shared" si="31"/>
        <v>#N/A</v>
      </c>
      <c r="I245" s="88" t="e">
        <f t="shared" si="32"/>
        <v>#N/A</v>
      </c>
      <c r="J245" s="48" t="e">
        <f t="shared" si="33"/>
        <v>#VALUE!</v>
      </c>
      <c r="K245" s="48" t="e">
        <f t="shared" si="34"/>
        <v>#VALUE!</v>
      </c>
      <c r="L245" s="48" t="e">
        <f t="shared" si="35"/>
        <v>#VALUE!</v>
      </c>
      <c r="M245" s="48" t="e">
        <f t="shared" si="36"/>
        <v>#VALUE!</v>
      </c>
      <c r="N245" s="48" t="e">
        <f t="shared" si="37"/>
        <v>#VALUE!</v>
      </c>
      <c r="O245" s="2" t="e">
        <f t="shared" si="38"/>
        <v>#VALUE!</v>
      </c>
      <c r="P245" s="34"/>
      <c r="Q245" s="45" t="e">
        <f t="shared" si="39"/>
        <v>#N/A</v>
      </c>
      <c r="R245" s="34"/>
      <c r="S245" s="34"/>
      <c r="T245" s="34"/>
      <c r="U245" s="34"/>
      <c r="V245" s="34"/>
      <c r="W245" s="34"/>
      <c r="X245" s="34"/>
      <c r="Y245" s="34"/>
    </row>
    <row r="246" spans="1:25" ht="15.75" thickBot="1" x14ac:dyDescent="0.3">
      <c r="A246" s="47" t="e">
        <f>RANK('Auswertung AIST'!L250,'Auswertung AIST'!$L250:$Q250,0)</f>
        <v>#VALUE!</v>
      </c>
      <c r="B246" s="48" t="e">
        <f>RANK('Auswertung AIST'!M250,'Auswertung AIST'!$L250:$Q250,0)</f>
        <v>#VALUE!</v>
      </c>
      <c r="C246" s="48" t="e">
        <f>RANK('Auswertung AIST'!N250,'Auswertung AIST'!$L250:$Q250,0)</f>
        <v>#VALUE!</v>
      </c>
      <c r="D246" s="48" t="e">
        <f>RANK('Auswertung AIST'!O250,'Auswertung AIST'!$L250:$Q250,0)</f>
        <v>#VALUE!</v>
      </c>
      <c r="E246" s="48" t="e">
        <f>RANK('Auswertung AIST'!P250,'Auswertung AIST'!$L250:$Q250,0)</f>
        <v>#VALUE!</v>
      </c>
      <c r="F246" s="48" t="e">
        <f>RANK('Auswertung AIST'!Q250,'Auswertung AIST'!$L250:$Q250,0)</f>
        <v>#VALUE!</v>
      </c>
      <c r="G246" s="86" t="e">
        <f t="shared" si="30"/>
        <v>#N/A</v>
      </c>
      <c r="H246" s="87" t="e">
        <f t="shared" si="31"/>
        <v>#N/A</v>
      </c>
      <c r="I246" s="88" t="e">
        <f t="shared" si="32"/>
        <v>#N/A</v>
      </c>
      <c r="J246" s="48" t="e">
        <f t="shared" si="33"/>
        <v>#VALUE!</v>
      </c>
      <c r="K246" s="48" t="e">
        <f t="shared" si="34"/>
        <v>#VALUE!</v>
      </c>
      <c r="L246" s="48" t="e">
        <f t="shared" si="35"/>
        <v>#VALUE!</v>
      </c>
      <c r="M246" s="48" t="e">
        <f t="shared" si="36"/>
        <v>#VALUE!</v>
      </c>
      <c r="N246" s="48" t="e">
        <f t="shared" si="37"/>
        <v>#VALUE!</v>
      </c>
      <c r="O246" s="2" t="e">
        <f t="shared" si="38"/>
        <v>#VALUE!</v>
      </c>
      <c r="P246" s="34"/>
      <c r="Q246" s="45" t="e">
        <f t="shared" si="39"/>
        <v>#N/A</v>
      </c>
      <c r="R246" s="34"/>
      <c r="S246" s="34"/>
      <c r="T246" s="34"/>
      <c r="U246" s="34"/>
      <c r="V246" s="34"/>
      <c r="W246" s="34"/>
      <c r="X246" s="34"/>
      <c r="Y246" s="34"/>
    </row>
    <row r="247" spans="1:25" ht="15.75" thickBot="1" x14ac:dyDescent="0.3">
      <c r="A247" s="47" t="e">
        <f>RANK('Auswertung AIST'!L251,'Auswertung AIST'!$L251:$Q251,0)</f>
        <v>#VALUE!</v>
      </c>
      <c r="B247" s="48" t="e">
        <f>RANK('Auswertung AIST'!M251,'Auswertung AIST'!$L251:$Q251,0)</f>
        <v>#VALUE!</v>
      </c>
      <c r="C247" s="48" t="e">
        <f>RANK('Auswertung AIST'!N251,'Auswertung AIST'!$L251:$Q251,0)</f>
        <v>#VALUE!</v>
      </c>
      <c r="D247" s="48" t="e">
        <f>RANK('Auswertung AIST'!O251,'Auswertung AIST'!$L251:$Q251,0)</f>
        <v>#VALUE!</v>
      </c>
      <c r="E247" s="48" t="e">
        <f>RANK('Auswertung AIST'!P251,'Auswertung AIST'!$L251:$Q251,0)</f>
        <v>#VALUE!</v>
      </c>
      <c r="F247" s="48" t="e">
        <f>RANK('Auswertung AIST'!Q251,'Auswertung AIST'!$L251:$Q251,0)</f>
        <v>#VALUE!</v>
      </c>
      <c r="G247" s="86" t="e">
        <f t="shared" si="30"/>
        <v>#N/A</v>
      </c>
      <c r="H247" s="87" t="e">
        <f t="shared" si="31"/>
        <v>#N/A</v>
      </c>
      <c r="I247" s="88" t="e">
        <f t="shared" si="32"/>
        <v>#N/A</v>
      </c>
      <c r="J247" s="48" t="e">
        <f t="shared" si="33"/>
        <v>#VALUE!</v>
      </c>
      <c r="K247" s="48" t="e">
        <f t="shared" si="34"/>
        <v>#VALUE!</v>
      </c>
      <c r="L247" s="48" t="e">
        <f t="shared" si="35"/>
        <v>#VALUE!</v>
      </c>
      <c r="M247" s="48" t="e">
        <f t="shared" si="36"/>
        <v>#VALUE!</v>
      </c>
      <c r="N247" s="48" t="e">
        <f t="shared" si="37"/>
        <v>#VALUE!</v>
      </c>
      <c r="O247" s="2" t="e">
        <f t="shared" si="38"/>
        <v>#VALUE!</v>
      </c>
      <c r="P247" s="34"/>
      <c r="Q247" s="45" t="e">
        <f t="shared" si="39"/>
        <v>#N/A</v>
      </c>
      <c r="R247" s="34"/>
      <c r="S247" s="34"/>
      <c r="T247" s="34"/>
      <c r="U247" s="34"/>
      <c r="V247" s="34"/>
      <c r="W247" s="34"/>
      <c r="X247" s="34"/>
      <c r="Y247" s="34"/>
    </row>
    <row r="248" spans="1:25" ht="15.75" thickBot="1" x14ac:dyDescent="0.3">
      <c r="A248" s="47" t="e">
        <f>RANK('Auswertung AIST'!L252,'Auswertung AIST'!$L252:$Q252,0)</f>
        <v>#VALUE!</v>
      </c>
      <c r="B248" s="48" t="e">
        <f>RANK('Auswertung AIST'!M252,'Auswertung AIST'!$L252:$Q252,0)</f>
        <v>#VALUE!</v>
      </c>
      <c r="C248" s="48" t="e">
        <f>RANK('Auswertung AIST'!N252,'Auswertung AIST'!$L252:$Q252,0)</f>
        <v>#VALUE!</v>
      </c>
      <c r="D248" s="48" t="e">
        <f>RANK('Auswertung AIST'!O252,'Auswertung AIST'!$L252:$Q252,0)</f>
        <v>#VALUE!</v>
      </c>
      <c r="E248" s="48" t="e">
        <f>RANK('Auswertung AIST'!P252,'Auswertung AIST'!$L252:$Q252,0)</f>
        <v>#VALUE!</v>
      </c>
      <c r="F248" s="48" t="e">
        <f>RANK('Auswertung AIST'!Q252,'Auswertung AIST'!$L252:$Q252,0)</f>
        <v>#VALUE!</v>
      </c>
      <c r="G248" s="86" t="e">
        <f t="shared" si="30"/>
        <v>#N/A</v>
      </c>
      <c r="H248" s="87" t="e">
        <f t="shared" si="31"/>
        <v>#N/A</v>
      </c>
      <c r="I248" s="88" t="e">
        <f t="shared" si="32"/>
        <v>#N/A</v>
      </c>
      <c r="J248" s="48" t="e">
        <f t="shared" si="33"/>
        <v>#VALUE!</v>
      </c>
      <c r="K248" s="48" t="e">
        <f t="shared" si="34"/>
        <v>#VALUE!</v>
      </c>
      <c r="L248" s="48" t="e">
        <f t="shared" si="35"/>
        <v>#VALUE!</v>
      </c>
      <c r="M248" s="48" t="e">
        <f t="shared" si="36"/>
        <v>#VALUE!</v>
      </c>
      <c r="N248" s="48" t="e">
        <f t="shared" si="37"/>
        <v>#VALUE!</v>
      </c>
      <c r="O248" s="2" t="e">
        <f t="shared" si="38"/>
        <v>#VALUE!</v>
      </c>
      <c r="P248" s="34"/>
      <c r="Q248" s="45" t="e">
        <f t="shared" si="39"/>
        <v>#N/A</v>
      </c>
      <c r="R248" s="34"/>
      <c r="S248" s="34"/>
      <c r="T248" s="34"/>
      <c r="U248" s="34"/>
      <c r="V248" s="34"/>
      <c r="W248" s="34"/>
      <c r="X248" s="34"/>
      <c r="Y248" s="34"/>
    </row>
    <row r="249" spans="1:25" ht="15.75" thickBot="1" x14ac:dyDescent="0.3">
      <c r="A249" s="47" t="e">
        <f>RANK('Auswertung AIST'!L253,'Auswertung AIST'!$L253:$Q253,0)</f>
        <v>#VALUE!</v>
      </c>
      <c r="B249" s="48" t="e">
        <f>RANK('Auswertung AIST'!M253,'Auswertung AIST'!$L253:$Q253,0)</f>
        <v>#VALUE!</v>
      </c>
      <c r="C249" s="48" t="e">
        <f>RANK('Auswertung AIST'!N253,'Auswertung AIST'!$L253:$Q253,0)</f>
        <v>#VALUE!</v>
      </c>
      <c r="D249" s="48" t="e">
        <f>RANK('Auswertung AIST'!O253,'Auswertung AIST'!$L253:$Q253,0)</f>
        <v>#VALUE!</v>
      </c>
      <c r="E249" s="48" t="e">
        <f>RANK('Auswertung AIST'!P253,'Auswertung AIST'!$L253:$Q253,0)</f>
        <v>#VALUE!</v>
      </c>
      <c r="F249" s="48" t="e">
        <f>RANK('Auswertung AIST'!Q253,'Auswertung AIST'!$L253:$Q253,0)</f>
        <v>#VALUE!</v>
      </c>
      <c r="G249" s="86" t="e">
        <f t="shared" si="30"/>
        <v>#N/A</v>
      </c>
      <c r="H249" s="87" t="e">
        <f t="shared" si="31"/>
        <v>#N/A</v>
      </c>
      <c r="I249" s="88" t="e">
        <f t="shared" si="32"/>
        <v>#N/A</v>
      </c>
      <c r="J249" s="48" t="e">
        <f t="shared" si="33"/>
        <v>#VALUE!</v>
      </c>
      <c r="K249" s="48" t="e">
        <f t="shared" si="34"/>
        <v>#VALUE!</v>
      </c>
      <c r="L249" s="48" t="e">
        <f t="shared" si="35"/>
        <v>#VALUE!</v>
      </c>
      <c r="M249" s="48" t="e">
        <f t="shared" si="36"/>
        <v>#VALUE!</v>
      </c>
      <c r="N249" s="48" t="e">
        <f t="shared" si="37"/>
        <v>#VALUE!</v>
      </c>
      <c r="O249" s="2" t="e">
        <f t="shared" si="38"/>
        <v>#VALUE!</v>
      </c>
      <c r="P249" s="34"/>
      <c r="Q249" s="45" t="e">
        <f t="shared" si="39"/>
        <v>#N/A</v>
      </c>
      <c r="R249" s="34"/>
      <c r="S249" s="34"/>
      <c r="T249" s="34"/>
      <c r="U249" s="34"/>
      <c r="V249" s="34"/>
      <c r="W249" s="34"/>
      <c r="X249" s="34"/>
      <c r="Y249" s="34"/>
    </row>
    <row r="250" spans="1:25" ht="15.75" thickBot="1" x14ac:dyDescent="0.3">
      <c r="A250" s="47" t="e">
        <f>RANK('Auswertung AIST'!L254,'Auswertung AIST'!$L254:$Q254,0)</f>
        <v>#VALUE!</v>
      </c>
      <c r="B250" s="48" t="e">
        <f>RANK('Auswertung AIST'!M254,'Auswertung AIST'!$L254:$Q254,0)</f>
        <v>#VALUE!</v>
      </c>
      <c r="C250" s="48" t="e">
        <f>RANK('Auswertung AIST'!N254,'Auswertung AIST'!$L254:$Q254,0)</f>
        <v>#VALUE!</v>
      </c>
      <c r="D250" s="48" t="e">
        <f>RANK('Auswertung AIST'!O254,'Auswertung AIST'!$L254:$Q254,0)</f>
        <v>#VALUE!</v>
      </c>
      <c r="E250" s="48" t="e">
        <f>RANK('Auswertung AIST'!P254,'Auswertung AIST'!$L254:$Q254,0)</f>
        <v>#VALUE!</v>
      </c>
      <c r="F250" s="48" t="e">
        <f>RANK('Auswertung AIST'!Q254,'Auswertung AIST'!$L254:$Q254,0)</f>
        <v>#VALUE!</v>
      </c>
      <c r="G250" s="86" t="e">
        <f t="shared" si="30"/>
        <v>#N/A</v>
      </c>
      <c r="H250" s="87" t="e">
        <f t="shared" si="31"/>
        <v>#N/A</v>
      </c>
      <c r="I250" s="88" t="e">
        <f t="shared" si="32"/>
        <v>#N/A</v>
      </c>
      <c r="J250" s="48" t="e">
        <f t="shared" si="33"/>
        <v>#VALUE!</v>
      </c>
      <c r="K250" s="48" t="e">
        <f t="shared" si="34"/>
        <v>#VALUE!</v>
      </c>
      <c r="L250" s="48" t="e">
        <f t="shared" si="35"/>
        <v>#VALUE!</v>
      </c>
      <c r="M250" s="48" t="e">
        <f t="shared" si="36"/>
        <v>#VALUE!</v>
      </c>
      <c r="N250" s="48" t="e">
        <f t="shared" si="37"/>
        <v>#VALUE!</v>
      </c>
      <c r="O250" s="2" t="e">
        <f t="shared" si="38"/>
        <v>#VALUE!</v>
      </c>
      <c r="P250" s="34"/>
      <c r="Q250" s="45" t="e">
        <f t="shared" si="39"/>
        <v>#N/A</v>
      </c>
      <c r="R250" s="34"/>
      <c r="S250" s="34"/>
      <c r="T250" s="34"/>
      <c r="U250" s="34"/>
      <c r="V250" s="34"/>
      <c r="W250" s="34"/>
      <c r="X250" s="34"/>
      <c r="Y250" s="34"/>
    </row>
    <row r="251" spans="1:25" ht="15.75" thickBot="1" x14ac:dyDescent="0.3">
      <c r="A251" s="47" t="e">
        <f>RANK('Auswertung AIST'!L255,'Auswertung AIST'!$L255:$Q255,0)</f>
        <v>#VALUE!</v>
      </c>
      <c r="B251" s="48" t="e">
        <f>RANK('Auswertung AIST'!M255,'Auswertung AIST'!$L255:$Q255,0)</f>
        <v>#VALUE!</v>
      </c>
      <c r="C251" s="48" t="e">
        <f>RANK('Auswertung AIST'!N255,'Auswertung AIST'!$L255:$Q255,0)</f>
        <v>#VALUE!</v>
      </c>
      <c r="D251" s="48" t="e">
        <f>RANK('Auswertung AIST'!O255,'Auswertung AIST'!$L255:$Q255,0)</f>
        <v>#VALUE!</v>
      </c>
      <c r="E251" s="48" t="e">
        <f>RANK('Auswertung AIST'!P255,'Auswertung AIST'!$L255:$Q255,0)</f>
        <v>#VALUE!</v>
      </c>
      <c r="F251" s="48" t="e">
        <f>RANK('Auswertung AIST'!Q255,'Auswertung AIST'!$L255:$Q255,0)</f>
        <v>#VALUE!</v>
      </c>
      <c r="G251" s="86" t="e">
        <f t="shared" si="30"/>
        <v>#N/A</v>
      </c>
      <c r="H251" s="87" t="e">
        <f t="shared" si="31"/>
        <v>#N/A</v>
      </c>
      <c r="I251" s="88" t="e">
        <f t="shared" si="32"/>
        <v>#N/A</v>
      </c>
      <c r="J251" s="48" t="e">
        <f t="shared" si="33"/>
        <v>#VALUE!</v>
      </c>
      <c r="K251" s="48" t="e">
        <f t="shared" si="34"/>
        <v>#VALUE!</v>
      </c>
      <c r="L251" s="48" t="e">
        <f t="shared" si="35"/>
        <v>#VALUE!</v>
      </c>
      <c r="M251" s="48" t="e">
        <f t="shared" si="36"/>
        <v>#VALUE!</v>
      </c>
      <c r="N251" s="48" t="e">
        <f t="shared" si="37"/>
        <v>#VALUE!</v>
      </c>
      <c r="O251" s="2" t="e">
        <f t="shared" si="38"/>
        <v>#VALUE!</v>
      </c>
      <c r="P251" s="34"/>
      <c r="Q251" s="45" t="e">
        <f t="shared" si="39"/>
        <v>#N/A</v>
      </c>
      <c r="R251" s="34"/>
      <c r="S251" s="34"/>
      <c r="T251" s="34"/>
      <c r="U251" s="34"/>
      <c r="V251" s="34"/>
      <c r="W251" s="34"/>
      <c r="X251" s="34"/>
      <c r="Y251" s="34"/>
    </row>
    <row r="252" spans="1:25" ht="15.75" thickBot="1" x14ac:dyDescent="0.3">
      <c r="A252" s="47" t="e">
        <f>RANK('Auswertung AIST'!L256,'Auswertung AIST'!$L256:$Q256,0)</f>
        <v>#VALUE!</v>
      </c>
      <c r="B252" s="48" t="e">
        <f>RANK('Auswertung AIST'!M256,'Auswertung AIST'!$L256:$Q256,0)</f>
        <v>#VALUE!</v>
      </c>
      <c r="C252" s="48" t="e">
        <f>RANK('Auswertung AIST'!N256,'Auswertung AIST'!$L256:$Q256,0)</f>
        <v>#VALUE!</v>
      </c>
      <c r="D252" s="48" t="e">
        <f>RANK('Auswertung AIST'!O256,'Auswertung AIST'!$L256:$Q256,0)</f>
        <v>#VALUE!</v>
      </c>
      <c r="E252" s="48" t="e">
        <f>RANK('Auswertung AIST'!P256,'Auswertung AIST'!$L256:$Q256,0)</f>
        <v>#VALUE!</v>
      </c>
      <c r="F252" s="48" t="e">
        <f>RANK('Auswertung AIST'!Q256,'Auswertung AIST'!$L256:$Q256,0)</f>
        <v>#VALUE!</v>
      </c>
      <c r="G252" s="86" t="e">
        <f t="shared" si="30"/>
        <v>#N/A</v>
      </c>
      <c r="H252" s="87" t="e">
        <f t="shared" si="31"/>
        <v>#N/A</v>
      </c>
      <c r="I252" s="88" t="e">
        <f t="shared" si="32"/>
        <v>#N/A</v>
      </c>
      <c r="J252" s="48" t="e">
        <f t="shared" si="33"/>
        <v>#VALUE!</v>
      </c>
      <c r="K252" s="48" t="e">
        <f t="shared" si="34"/>
        <v>#VALUE!</v>
      </c>
      <c r="L252" s="48" t="e">
        <f t="shared" si="35"/>
        <v>#VALUE!</v>
      </c>
      <c r="M252" s="48" t="e">
        <f t="shared" si="36"/>
        <v>#VALUE!</v>
      </c>
      <c r="N252" s="48" t="e">
        <f t="shared" si="37"/>
        <v>#VALUE!</v>
      </c>
      <c r="O252" s="2" t="e">
        <f t="shared" si="38"/>
        <v>#VALUE!</v>
      </c>
      <c r="P252" s="34"/>
      <c r="Q252" s="45" t="e">
        <f t="shared" si="39"/>
        <v>#N/A</v>
      </c>
      <c r="R252" s="34"/>
      <c r="S252" s="34"/>
      <c r="T252" s="34"/>
      <c r="U252" s="34"/>
      <c r="V252" s="34"/>
      <c r="W252" s="34"/>
      <c r="X252" s="34"/>
      <c r="Y252" s="34"/>
    </row>
    <row r="253" spans="1:25" ht="15.75" thickBot="1" x14ac:dyDescent="0.3">
      <c r="A253" s="47" t="e">
        <f>RANK('Auswertung AIST'!L257,'Auswertung AIST'!$L257:$Q257,0)</f>
        <v>#VALUE!</v>
      </c>
      <c r="B253" s="48" t="e">
        <f>RANK('Auswertung AIST'!M257,'Auswertung AIST'!$L257:$Q257,0)</f>
        <v>#VALUE!</v>
      </c>
      <c r="C253" s="48" t="e">
        <f>RANK('Auswertung AIST'!N257,'Auswertung AIST'!$L257:$Q257,0)</f>
        <v>#VALUE!</v>
      </c>
      <c r="D253" s="48" t="e">
        <f>RANK('Auswertung AIST'!O257,'Auswertung AIST'!$L257:$Q257,0)</f>
        <v>#VALUE!</v>
      </c>
      <c r="E253" s="48" t="e">
        <f>RANK('Auswertung AIST'!P257,'Auswertung AIST'!$L257:$Q257,0)</f>
        <v>#VALUE!</v>
      </c>
      <c r="F253" s="48" t="e">
        <f>RANK('Auswertung AIST'!Q257,'Auswertung AIST'!$L257:$Q257,0)</f>
        <v>#VALUE!</v>
      </c>
      <c r="G253" s="86" t="e">
        <f t="shared" si="30"/>
        <v>#N/A</v>
      </c>
      <c r="H253" s="87" t="e">
        <f t="shared" si="31"/>
        <v>#N/A</v>
      </c>
      <c r="I253" s="88" t="e">
        <f t="shared" si="32"/>
        <v>#N/A</v>
      </c>
      <c r="J253" s="48" t="e">
        <f t="shared" si="33"/>
        <v>#VALUE!</v>
      </c>
      <c r="K253" s="48" t="e">
        <f t="shared" si="34"/>
        <v>#VALUE!</v>
      </c>
      <c r="L253" s="48" t="e">
        <f t="shared" si="35"/>
        <v>#VALUE!</v>
      </c>
      <c r="M253" s="48" t="e">
        <f t="shared" si="36"/>
        <v>#VALUE!</v>
      </c>
      <c r="N253" s="48" t="e">
        <f t="shared" si="37"/>
        <v>#VALUE!</v>
      </c>
      <c r="O253" s="2" t="e">
        <f t="shared" si="38"/>
        <v>#VALUE!</v>
      </c>
      <c r="P253" s="34"/>
      <c r="Q253" s="45" t="e">
        <f t="shared" si="39"/>
        <v>#N/A</v>
      </c>
      <c r="R253" s="34"/>
      <c r="S253" s="34"/>
      <c r="T253" s="34"/>
      <c r="U253" s="34"/>
      <c r="V253" s="34"/>
      <c r="W253" s="34"/>
      <c r="X253" s="34"/>
      <c r="Y253" s="34"/>
    </row>
    <row r="254" spans="1:25" ht="15.75" thickBot="1" x14ac:dyDescent="0.3">
      <c r="A254" s="47" t="e">
        <f>RANK('Auswertung AIST'!L258,'Auswertung AIST'!$L258:$Q258,0)</f>
        <v>#VALUE!</v>
      </c>
      <c r="B254" s="48" t="e">
        <f>RANK('Auswertung AIST'!M258,'Auswertung AIST'!$L258:$Q258,0)</f>
        <v>#VALUE!</v>
      </c>
      <c r="C254" s="48" t="e">
        <f>RANK('Auswertung AIST'!N258,'Auswertung AIST'!$L258:$Q258,0)</f>
        <v>#VALUE!</v>
      </c>
      <c r="D254" s="48" t="e">
        <f>RANK('Auswertung AIST'!O258,'Auswertung AIST'!$L258:$Q258,0)</f>
        <v>#VALUE!</v>
      </c>
      <c r="E254" s="48" t="e">
        <f>RANK('Auswertung AIST'!P258,'Auswertung AIST'!$L258:$Q258,0)</f>
        <v>#VALUE!</v>
      </c>
      <c r="F254" s="48" t="e">
        <f>RANK('Auswertung AIST'!Q258,'Auswertung AIST'!$L258:$Q258,0)</f>
        <v>#VALUE!</v>
      </c>
      <c r="G254" s="86" t="e">
        <f t="shared" si="30"/>
        <v>#N/A</v>
      </c>
      <c r="H254" s="87" t="e">
        <f t="shared" si="31"/>
        <v>#N/A</v>
      </c>
      <c r="I254" s="88" t="e">
        <f t="shared" si="32"/>
        <v>#N/A</v>
      </c>
      <c r="J254" s="48" t="e">
        <f t="shared" si="33"/>
        <v>#VALUE!</v>
      </c>
      <c r="K254" s="48" t="e">
        <f t="shared" si="34"/>
        <v>#VALUE!</v>
      </c>
      <c r="L254" s="48" t="e">
        <f t="shared" si="35"/>
        <v>#VALUE!</v>
      </c>
      <c r="M254" s="48" t="e">
        <f t="shared" si="36"/>
        <v>#VALUE!</v>
      </c>
      <c r="N254" s="48" t="e">
        <f t="shared" si="37"/>
        <v>#VALUE!</v>
      </c>
      <c r="O254" s="2" t="e">
        <f t="shared" si="38"/>
        <v>#VALUE!</v>
      </c>
      <c r="P254" s="34"/>
      <c r="Q254" s="45" t="e">
        <f t="shared" si="39"/>
        <v>#N/A</v>
      </c>
      <c r="R254" s="34"/>
      <c r="S254" s="34"/>
      <c r="T254" s="34"/>
      <c r="U254" s="34"/>
      <c r="V254" s="34"/>
      <c r="W254" s="34"/>
      <c r="X254" s="34"/>
      <c r="Y254" s="34"/>
    </row>
    <row r="255" spans="1:25" ht="15.75" thickBot="1" x14ac:dyDescent="0.3">
      <c r="A255" s="47" t="e">
        <f>RANK('Auswertung AIST'!L259,'Auswertung AIST'!$L259:$Q259,0)</f>
        <v>#VALUE!</v>
      </c>
      <c r="B255" s="48" t="e">
        <f>RANK('Auswertung AIST'!M259,'Auswertung AIST'!$L259:$Q259,0)</f>
        <v>#VALUE!</v>
      </c>
      <c r="C255" s="48" t="e">
        <f>RANK('Auswertung AIST'!N259,'Auswertung AIST'!$L259:$Q259,0)</f>
        <v>#VALUE!</v>
      </c>
      <c r="D255" s="48" t="e">
        <f>RANK('Auswertung AIST'!O259,'Auswertung AIST'!$L259:$Q259,0)</f>
        <v>#VALUE!</v>
      </c>
      <c r="E255" s="48" t="e">
        <f>RANK('Auswertung AIST'!P259,'Auswertung AIST'!$L259:$Q259,0)</f>
        <v>#VALUE!</v>
      </c>
      <c r="F255" s="48" t="e">
        <f>RANK('Auswertung AIST'!Q259,'Auswertung AIST'!$L259:$Q259,0)</f>
        <v>#VALUE!</v>
      </c>
      <c r="G255" s="86" t="e">
        <f t="shared" si="30"/>
        <v>#N/A</v>
      </c>
      <c r="H255" s="87" t="e">
        <f t="shared" si="31"/>
        <v>#N/A</v>
      </c>
      <c r="I255" s="88" t="e">
        <f t="shared" si="32"/>
        <v>#N/A</v>
      </c>
      <c r="J255" s="48" t="e">
        <f t="shared" si="33"/>
        <v>#VALUE!</v>
      </c>
      <c r="K255" s="48" t="e">
        <f t="shared" si="34"/>
        <v>#VALUE!</v>
      </c>
      <c r="L255" s="48" t="e">
        <f t="shared" si="35"/>
        <v>#VALUE!</v>
      </c>
      <c r="M255" s="48" t="e">
        <f t="shared" si="36"/>
        <v>#VALUE!</v>
      </c>
      <c r="N255" s="48" t="e">
        <f t="shared" si="37"/>
        <v>#VALUE!</v>
      </c>
      <c r="O255" s="2" t="e">
        <f t="shared" si="38"/>
        <v>#VALUE!</v>
      </c>
      <c r="P255" s="34"/>
      <c r="Q255" s="45" t="e">
        <f t="shared" si="39"/>
        <v>#N/A</v>
      </c>
      <c r="R255" s="34"/>
      <c r="S255" s="34"/>
      <c r="T255" s="34"/>
      <c r="U255" s="34"/>
      <c r="V255" s="34"/>
      <c r="W255" s="34"/>
      <c r="X255" s="34"/>
      <c r="Y255" s="34"/>
    </row>
    <row r="256" spans="1:25" ht="15.75" thickBot="1" x14ac:dyDescent="0.3">
      <c r="A256" s="47" t="e">
        <f>RANK('Auswertung AIST'!L260,'Auswertung AIST'!$L260:$Q260,0)</f>
        <v>#VALUE!</v>
      </c>
      <c r="B256" s="48" t="e">
        <f>RANK('Auswertung AIST'!M260,'Auswertung AIST'!$L260:$Q260,0)</f>
        <v>#VALUE!</v>
      </c>
      <c r="C256" s="48" t="e">
        <f>RANK('Auswertung AIST'!N260,'Auswertung AIST'!$L260:$Q260,0)</f>
        <v>#VALUE!</v>
      </c>
      <c r="D256" s="48" t="e">
        <f>RANK('Auswertung AIST'!O260,'Auswertung AIST'!$L260:$Q260,0)</f>
        <v>#VALUE!</v>
      </c>
      <c r="E256" s="48" t="e">
        <f>RANK('Auswertung AIST'!P260,'Auswertung AIST'!$L260:$Q260,0)</f>
        <v>#VALUE!</v>
      </c>
      <c r="F256" s="48" t="e">
        <f>RANK('Auswertung AIST'!Q260,'Auswertung AIST'!$L260:$Q260,0)</f>
        <v>#VALUE!</v>
      </c>
      <c r="G256" s="86" t="e">
        <f t="shared" si="30"/>
        <v>#N/A</v>
      </c>
      <c r="H256" s="87" t="e">
        <f t="shared" si="31"/>
        <v>#N/A</v>
      </c>
      <c r="I256" s="88" t="e">
        <f t="shared" si="32"/>
        <v>#N/A</v>
      </c>
      <c r="J256" s="48" t="e">
        <f t="shared" si="33"/>
        <v>#VALUE!</v>
      </c>
      <c r="K256" s="48" t="e">
        <f t="shared" si="34"/>
        <v>#VALUE!</v>
      </c>
      <c r="L256" s="48" t="e">
        <f t="shared" si="35"/>
        <v>#VALUE!</v>
      </c>
      <c r="M256" s="48" t="e">
        <f t="shared" si="36"/>
        <v>#VALUE!</v>
      </c>
      <c r="N256" s="48" t="e">
        <f t="shared" si="37"/>
        <v>#VALUE!</v>
      </c>
      <c r="O256" s="2" t="e">
        <f t="shared" si="38"/>
        <v>#VALUE!</v>
      </c>
      <c r="P256" s="34"/>
      <c r="Q256" s="45" t="e">
        <f t="shared" si="39"/>
        <v>#N/A</v>
      </c>
      <c r="R256" s="34"/>
      <c r="S256" s="34"/>
      <c r="T256" s="34"/>
      <c r="U256" s="34"/>
      <c r="V256" s="34"/>
      <c r="W256" s="34"/>
      <c r="X256" s="34"/>
      <c r="Y256" s="34"/>
    </row>
    <row r="257" spans="1:25" ht="15.75" thickBot="1" x14ac:dyDescent="0.3">
      <c r="A257" s="47" t="e">
        <f>RANK('Auswertung AIST'!L261,'Auswertung AIST'!$L261:$Q261,0)</f>
        <v>#VALUE!</v>
      </c>
      <c r="B257" s="48" t="e">
        <f>RANK('Auswertung AIST'!M261,'Auswertung AIST'!$L261:$Q261,0)</f>
        <v>#VALUE!</v>
      </c>
      <c r="C257" s="48" t="e">
        <f>RANK('Auswertung AIST'!N261,'Auswertung AIST'!$L261:$Q261,0)</f>
        <v>#VALUE!</v>
      </c>
      <c r="D257" s="48" t="e">
        <f>RANK('Auswertung AIST'!O261,'Auswertung AIST'!$L261:$Q261,0)</f>
        <v>#VALUE!</v>
      </c>
      <c r="E257" s="48" t="e">
        <f>RANK('Auswertung AIST'!P261,'Auswertung AIST'!$L261:$Q261,0)</f>
        <v>#VALUE!</v>
      </c>
      <c r="F257" s="48" t="e">
        <f>RANK('Auswertung AIST'!Q261,'Auswertung AIST'!$L261:$Q261,0)</f>
        <v>#VALUE!</v>
      </c>
      <c r="G257" s="86" t="e">
        <f t="shared" si="30"/>
        <v>#N/A</v>
      </c>
      <c r="H257" s="87" t="e">
        <f t="shared" si="31"/>
        <v>#N/A</v>
      </c>
      <c r="I257" s="88" t="e">
        <f t="shared" si="32"/>
        <v>#N/A</v>
      </c>
      <c r="J257" s="48" t="e">
        <f t="shared" si="33"/>
        <v>#VALUE!</v>
      </c>
      <c r="K257" s="48" t="e">
        <f t="shared" si="34"/>
        <v>#VALUE!</v>
      </c>
      <c r="L257" s="48" t="e">
        <f t="shared" si="35"/>
        <v>#VALUE!</v>
      </c>
      <c r="M257" s="48" t="e">
        <f t="shared" si="36"/>
        <v>#VALUE!</v>
      </c>
      <c r="N257" s="48" t="e">
        <f t="shared" si="37"/>
        <v>#VALUE!</v>
      </c>
      <c r="O257" s="2" t="e">
        <f t="shared" si="38"/>
        <v>#VALUE!</v>
      </c>
      <c r="P257" s="34"/>
      <c r="Q257" s="45" t="e">
        <f t="shared" si="39"/>
        <v>#N/A</v>
      </c>
      <c r="R257" s="34"/>
      <c r="S257" s="34"/>
      <c r="T257" s="34"/>
      <c r="U257" s="34"/>
      <c r="V257" s="34"/>
      <c r="W257" s="34"/>
      <c r="X257" s="34"/>
      <c r="Y257" s="34"/>
    </row>
    <row r="258" spans="1:25" ht="15.75" thickBot="1" x14ac:dyDescent="0.3">
      <c r="A258" s="47" t="e">
        <f>RANK('Auswertung AIST'!L262,'Auswertung AIST'!$L262:$Q262,0)</f>
        <v>#VALUE!</v>
      </c>
      <c r="B258" s="48" t="e">
        <f>RANK('Auswertung AIST'!M262,'Auswertung AIST'!$L262:$Q262,0)</f>
        <v>#VALUE!</v>
      </c>
      <c r="C258" s="48" t="e">
        <f>RANK('Auswertung AIST'!N262,'Auswertung AIST'!$L262:$Q262,0)</f>
        <v>#VALUE!</v>
      </c>
      <c r="D258" s="48" t="e">
        <f>RANK('Auswertung AIST'!O262,'Auswertung AIST'!$L262:$Q262,0)</f>
        <v>#VALUE!</v>
      </c>
      <c r="E258" s="48" t="e">
        <f>RANK('Auswertung AIST'!P262,'Auswertung AIST'!$L262:$Q262,0)</f>
        <v>#VALUE!</v>
      </c>
      <c r="F258" s="48" t="e">
        <f>RANK('Auswertung AIST'!Q262,'Auswertung AIST'!$L262:$Q262,0)</f>
        <v>#VALUE!</v>
      </c>
      <c r="G258" s="86" t="e">
        <f t="shared" si="30"/>
        <v>#N/A</v>
      </c>
      <c r="H258" s="87" t="e">
        <f t="shared" si="31"/>
        <v>#N/A</v>
      </c>
      <c r="I258" s="88" t="e">
        <f t="shared" si="32"/>
        <v>#N/A</v>
      </c>
      <c r="J258" s="48" t="e">
        <f t="shared" si="33"/>
        <v>#VALUE!</v>
      </c>
      <c r="K258" s="48" t="e">
        <f t="shared" si="34"/>
        <v>#VALUE!</v>
      </c>
      <c r="L258" s="48" t="e">
        <f t="shared" si="35"/>
        <v>#VALUE!</v>
      </c>
      <c r="M258" s="48" t="e">
        <f t="shared" si="36"/>
        <v>#VALUE!</v>
      </c>
      <c r="N258" s="48" t="e">
        <f t="shared" si="37"/>
        <v>#VALUE!</v>
      </c>
      <c r="O258" s="2" t="e">
        <f t="shared" si="38"/>
        <v>#VALUE!</v>
      </c>
      <c r="P258" s="34"/>
      <c r="Q258" s="45" t="e">
        <f t="shared" si="39"/>
        <v>#N/A</v>
      </c>
      <c r="R258" s="34"/>
      <c r="S258" s="34"/>
      <c r="T258" s="34"/>
      <c r="U258" s="34"/>
      <c r="V258" s="34"/>
      <c r="W258" s="34"/>
      <c r="X258" s="34"/>
      <c r="Y258" s="34"/>
    </row>
    <row r="259" spans="1:25" ht="15.75" thickBot="1" x14ac:dyDescent="0.3">
      <c r="A259" s="47" t="e">
        <f>RANK('Auswertung AIST'!L263,'Auswertung AIST'!$L263:$Q263,0)</f>
        <v>#VALUE!</v>
      </c>
      <c r="B259" s="48" t="e">
        <f>RANK('Auswertung AIST'!M263,'Auswertung AIST'!$L263:$Q263,0)</f>
        <v>#VALUE!</v>
      </c>
      <c r="C259" s="48" t="e">
        <f>RANK('Auswertung AIST'!N263,'Auswertung AIST'!$L263:$Q263,0)</f>
        <v>#VALUE!</v>
      </c>
      <c r="D259" s="48" t="e">
        <f>RANK('Auswertung AIST'!O263,'Auswertung AIST'!$L263:$Q263,0)</f>
        <v>#VALUE!</v>
      </c>
      <c r="E259" s="48" t="e">
        <f>RANK('Auswertung AIST'!P263,'Auswertung AIST'!$L263:$Q263,0)</f>
        <v>#VALUE!</v>
      </c>
      <c r="F259" s="48" t="e">
        <f>RANK('Auswertung AIST'!Q263,'Auswertung AIST'!$L263:$Q263,0)</f>
        <v>#VALUE!</v>
      </c>
      <c r="G259" s="86" t="e">
        <f t="shared" si="30"/>
        <v>#N/A</v>
      </c>
      <c r="H259" s="87" t="e">
        <f t="shared" si="31"/>
        <v>#N/A</v>
      </c>
      <c r="I259" s="88" t="e">
        <f t="shared" si="32"/>
        <v>#N/A</v>
      </c>
      <c r="J259" s="48" t="e">
        <f t="shared" si="33"/>
        <v>#VALUE!</v>
      </c>
      <c r="K259" s="48" t="e">
        <f t="shared" si="34"/>
        <v>#VALUE!</v>
      </c>
      <c r="L259" s="48" t="e">
        <f t="shared" si="35"/>
        <v>#VALUE!</v>
      </c>
      <c r="M259" s="48" t="e">
        <f t="shared" si="36"/>
        <v>#VALUE!</v>
      </c>
      <c r="N259" s="48" t="e">
        <f t="shared" si="37"/>
        <v>#VALUE!</v>
      </c>
      <c r="O259" s="2" t="e">
        <f t="shared" si="38"/>
        <v>#VALUE!</v>
      </c>
      <c r="P259" s="34"/>
      <c r="Q259" s="45" t="e">
        <f t="shared" si="39"/>
        <v>#N/A</v>
      </c>
      <c r="R259" s="34"/>
      <c r="S259" s="34"/>
      <c r="T259" s="34"/>
      <c r="U259" s="34"/>
      <c r="V259" s="34"/>
      <c r="W259" s="34"/>
      <c r="X259" s="34"/>
      <c r="Y259" s="34"/>
    </row>
    <row r="260" spans="1:25" ht="15.75" thickBot="1" x14ac:dyDescent="0.3">
      <c r="A260" s="47" t="e">
        <f>RANK('Auswertung AIST'!L264,'Auswertung AIST'!$L264:$Q264,0)</f>
        <v>#VALUE!</v>
      </c>
      <c r="B260" s="48" t="e">
        <f>RANK('Auswertung AIST'!M264,'Auswertung AIST'!$L264:$Q264,0)</f>
        <v>#VALUE!</v>
      </c>
      <c r="C260" s="48" t="e">
        <f>RANK('Auswertung AIST'!N264,'Auswertung AIST'!$L264:$Q264,0)</f>
        <v>#VALUE!</v>
      </c>
      <c r="D260" s="48" t="e">
        <f>RANK('Auswertung AIST'!O264,'Auswertung AIST'!$L264:$Q264,0)</f>
        <v>#VALUE!</v>
      </c>
      <c r="E260" s="48" t="e">
        <f>RANK('Auswertung AIST'!P264,'Auswertung AIST'!$L264:$Q264,0)</f>
        <v>#VALUE!</v>
      </c>
      <c r="F260" s="48" t="e">
        <f>RANK('Auswertung AIST'!Q264,'Auswertung AIST'!$L264:$Q264,0)</f>
        <v>#VALUE!</v>
      </c>
      <c r="G260" s="86" t="e">
        <f t="shared" si="30"/>
        <v>#N/A</v>
      </c>
      <c r="H260" s="87" t="e">
        <f t="shared" si="31"/>
        <v>#N/A</v>
      </c>
      <c r="I260" s="88" t="e">
        <f t="shared" si="32"/>
        <v>#N/A</v>
      </c>
      <c r="J260" s="48" t="e">
        <f t="shared" si="33"/>
        <v>#VALUE!</v>
      </c>
      <c r="K260" s="48" t="e">
        <f t="shared" si="34"/>
        <v>#VALUE!</v>
      </c>
      <c r="L260" s="48" t="e">
        <f t="shared" si="35"/>
        <v>#VALUE!</v>
      </c>
      <c r="M260" s="48" t="e">
        <f t="shared" si="36"/>
        <v>#VALUE!</v>
      </c>
      <c r="N260" s="48" t="e">
        <f t="shared" si="37"/>
        <v>#VALUE!</v>
      </c>
      <c r="O260" s="2" t="e">
        <f t="shared" si="38"/>
        <v>#VALUE!</v>
      </c>
      <c r="P260" s="34"/>
      <c r="Q260" s="45" t="e">
        <f t="shared" si="39"/>
        <v>#N/A</v>
      </c>
      <c r="R260" s="34"/>
      <c r="S260" s="34"/>
      <c r="T260" s="34"/>
      <c r="U260" s="34"/>
      <c r="V260" s="34"/>
      <c r="W260" s="34"/>
      <c r="X260" s="34"/>
      <c r="Y260" s="34"/>
    </row>
    <row r="261" spans="1:25" ht="15.75" thickBot="1" x14ac:dyDescent="0.3">
      <c r="A261" s="47" t="e">
        <f>RANK('Auswertung AIST'!L265,'Auswertung AIST'!$L265:$Q265,0)</f>
        <v>#VALUE!</v>
      </c>
      <c r="B261" s="48" t="e">
        <f>RANK('Auswertung AIST'!M265,'Auswertung AIST'!$L265:$Q265,0)</f>
        <v>#VALUE!</v>
      </c>
      <c r="C261" s="48" t="e">
        <f>RANK('Auswertung AIST'!N265,'Auswertung AIST'!$L265:$Q265,0)</f>
        <v>#VALUE!</v>
      </c>
      <c r="D261" s="48" t="e">
        <f>RANK('Auswertung AIST'!O265,'Auswertung AIST'!$L265:$Q265,0)</f>
        <v>#VALUE!</v>
      </c>
      <c r="E261" s="48" t="e">
        <f>RANK('Auswertung AIST'!P265,'Auswertung AIST'!$L265:$Q265,0)</f>
        <v>#VALUE!</v>
      </c>
      <c r="F261" s="48" t="e">
        <f>RANK('Auswertung AIST'!Q265,'Auswertung AIST'!$L265:$Q265,0)</f>
        <v>#VALUE!</v>
      </c>
      <c r="G261" s="86" t="e">
        <f t="shared" ref="G261:G324" si="40">INDEX($A$4:$F$4,MATCH(1,$A261:$F261,0))</f>
        <v>#N/A</v>
      </c>
      <c r="H261" s="87" t="e">
        <f t="shared" ref="H261:H324" si="41">IF(ISERROR(INDEX($A$4:$F$4,MATCH(2,$A261:$F261,0)))=TRUE,INDEX($J$4:$O$4,MATCH(1,$J261:$O261,0)),INDEX($A$4:$F$4,MATCH(2,$A261:$F261,0)))</f>
        <v>#N/A</v>
      </c>
      <c r="I261" s="88" t="e">
        <f t="shared" ref="I261:I324" si="42">IF(ISERROR(INDEX($A$4:$F$4,MATCH(3,$A261:$F261,0)))=TRUE,INDEX($J$4:$O$4,MATCH(2,$J261:$O261,0)),INDEX($A$4:$F$4,MATCH(3,$A261:$F261,0)))</f>
        <v>#N/A</v>
      </c>
      <c r="J261" s="48" t="e">
        <f t="shared" ref="J261:J324" si="43">F261</f>
        <v>#VALUE!</v>
      </c>
      <c r="K261" s="48" t="e">
        <f t="shared" ref="K261:K324" si="44">E261</f>
        <v>#VALUE!</v>
      </c>
      <c r="L261" s="48" t="e">
        <f t="shared" ref="L261:L324" si="45">D261</f>
        <v>#VALUE!</v>
      </c>
      <c r="M261" s="48" t="e">
        <f t="shared" ref="M261:M324" si="46">C261</f>
        <v>#VALUE!</v>
      </c>
      <c r="N261" s="48" t="e">
        <f t="shared" ref="N261:N324" si="47">B261</f>
        <v>#VALUE!</v>
      </c>
      <c r="O261" s="2" t="e">
        <f t="shared" ref="O261:O324" si="48">A261</f>
        <v>#VALUE!</v>
      </c>
      <c r="P261" s="34"/>
      <c r="Q261" s="45" t="e">
        <f t="shared" ref="Q261:Q324" si="49">VLOOKUP(G261,$R$5:$X$10,MATCH(H261,$R$4:$X$4,0),FALSE)</f>
        <v>#N/A</v>
      </c>
      <c r="R261" s="34"/>
      <c r="S261" s="34"/>
      <c r="T261" s="34"/>
      <c r="U261" s="34"/>
      <c r="V261" s="34"/>
      <c r="W261" s="34"/>
      <c r="X261" s="34"/>
      <c r="Y261" s="34"/>
    </row>
    <row r="262" spans="1:25" ht="15.75" thickBot="1" x14ac:dyDescent="0.3">
      <c r="A262" s="47" t="e">
        <f>RANK('Auswertung AIST'!L266,'Auswertung AIST'!$L266:$Q266,0)</f>
        <v>#VALUE!</v>
      </c>
      <c r="B262" s="48" t="e">
        <f>RANK('Auswertung AIST'!M266,'Auswertung AIST'!$L266:$Q266,0)</f>
        <v>#VALUE!</v>
      </c>
      <c r="C262" s="48" t="e">
        <f>RANK('Auswertung AIST'!N266,'Auswertung AIST'!$L266:$Q266,0)</f>
        <v>#VALUE!</v>
      </c>
      <c r="D262" s="48" t="e">
        <f>RANK('Auswertung AIST'!O266,'Auswertung AIST'!$L266:$Q266,0)</f>
        <v>#VALUE!</v>
      </c>
      <c r="E262" s="48" t="e">
        <f>RANK('Auswertung AIST'!P266,'Auswertung AIST'!$L266:$Q266,0)</f>
        <v>#VALUE!</v>
      </c>
      <c r="F262" s="48" t="e">
        <f>RANK('Auswertung AIST'!Q266,'Auswertung AIST'!$L266:$Q266,0)</f>
        <v>#VALUE!</v>
      </c>
      <c r="G262" s="86" t="e">
        <f t="shared" si="40"/>
        <v>#N/A</v>
      </c>
      <c r="H262" s="87" t="e">
        <f t="shared" si="41"/>
        <v>#N/A</v>
      </c>
      <c r="I262" s="88" t="e">
        <f t="shared" si="42"/>
        <v>#N/A</v>
      </c>
      <c r="J262" s="48" t="e">
        <f t="shared" si="43"/>
        <v>#VALUE!</v>
      </c>
      <c r="K262" s="48" t="e">
        <f t="shared" si="44"/>
        <v>#VALUE!</v>
      </c>
      <c r="L262" s="48" t="e">
        <f t="shared" si="45"/>
        <v>#VALUE!</v>
      </c>
      <c r="M262" s="48" t="e">
        <f t="shared" si="46"/>
        <v>#VALUE!</v>
      </c>
      <c r="N262" s="48" t="e">
        <f t="shared" si="47"/>
        <v>#VALUE!</v>
      </c>
      <c r="O262" s="2" t="e">
        <f t="shared" si="48"/>
        <v>#VALUE!</v>
      </c>
      <c r="P262" s="34"/>
      <c r="Q262" s="45" t="e">
        <f t="shared" si="49"/>
        <v>#N/A</v>
      </c>
      <c r="R262" s="34"/>
      <c r="S262" s="34"/>
      <c r="T262" s="34"/>
      <c r="U262" s="34"/>
      <c r="V262" s="34"/>
      <c r="W262" s="34"/>
      <c r="X262" s="34"/>
      <c r="Y262" s="34"/>
    </row>
    <row r="263" spans="1:25" ht="15.75" thickBot="1" x14ac:dyDescent="0.3">
      <c r="A263" s="47" t="e">
        <f>RANK('Auswertung AIST'!L267,'Auswertung AIST'!$L267:$Q267,0)</f>
        <v>#VALUE!</v>
      </c>
      <c r="B263" s="48" t="e">
        <f>RANK('Auswertung AIST'!M267,'Auswertung AIST'!$L267:$Q267,0)</f>
        <v>#VALUE!</v>
      </c>
      <c r="C263" s="48" t="e">
        <f>RANK('Auswertung AIST'!N267,'Auswertung AIST'!$L267:$Q267,0)</f>
        <v>#VALUE!</v>
      </c>
      <c r="D263" s="48" t="e">
        <f>RANK('Auswertung AIST'!O267,'Auswertung AIST'!$L267:$Q267,0)</f>
        <v>#VALUE!</v>
      </c>
      <c r="E263" s="48" t="e">
        <f>RANK('Auswertung AIST'!P267,'Auswertung AIST'!$L267:$Q267,0)</f>
        <v>#VALUE!</v>
      </c>
      <c r="F263" s="48" t="e">
        <f>RANK('Auswertung AIST'!Q267,'Auswertung AIST'!$L267:$Q267,0)</f>
        <v>#VALUE!</v>
      </c>
      <c r="G263" s="86" t="e">
        <f t="shared" si="40"/>
        <v>#N/A</v>
      </c>
      <c r="H263" s="87" t="e">
        <f t="shared" si="41"/>
        <v>#N/A</v>
      </c>
      <c r="I263" s="88" t="e">
        <f t="shared" si="42"/>
        <v>#N/A</v>
      </c>
      <c r="J263" s="48" t="e">
        <f t="shared" si="43"/>
        <v>#VALUE!</v>
      </c>
      <c r="K263" s="48" t="e">
        <f t="shared" si="44"/>
        <v>#VALUE!</v>
      </c>
      <c r="L263" s="48" t="e">
        <f t="shared" si="45"/>
        <v>#VALUE!</v>
      </c>
      <c r="M263" s="48" t="e">
        <f t="shared" si="46"/>
        <v>#VALUE!</v>
      </c>
      <c r="N263" s="48" t="e">
        <f t="shared" si="47"/>
        <v>#VALUE!</v>
      </c>
      <c r="O263" s="2" t="e">
        <f t="shared" si="48"/>
        <v>#VALUE!</v>
      </c>
      <c r="P263" s="34"/>
      <c r="Q263" s="45" t="e">
        <f t="shared" si="49"/>
        <v>#N/A</v>
      </c>
      <c r="R263" s="34"/>
      <c r="S263" s="34"/>
      <c r="T263" s="34"/>
      <c r="U263" s="34"/>
      <c r="V263" s="34"/>
      <c r="W263" s="34"/>
      <c r="X263" s="34"/>
      <c r="Y263" s="34"/>
    </row>
    <row r="264" spans="1:25" ht="15.75" thickBot="1" x14ac:dyDescent="0.3">
      <c r="A264" s="47" t="e">
        <f>RANK('Auswertung AIST'!L268,'Auswertung AIST'!$L268:$Q268,0)</f>
        <v>#VALUE!</v>
      </c>
      <c r="B264" s="48" t="e">
        <f>RANK('Auswertung AIST'!M268,'Auswertung AIST'!$L268:$Q268,0)</f>
        <v>#VALUE!</v>
      </c>
      <c r="C264" s="48" t="e">
        <f>RANK('Auswertung AIST'!N268,'Auswertung AIST'!$L268:$Q268,0)</f>
        <v>#VALUE!</v>
      </c>
      <c r="D264" s="48" t="e">
        <f>RANK('Auswertung AIST'!O268,'Auswertung AIST'!$L268:$Q268,0)</f>
        <v>#VALUE!</v>
      </c>
      <c r="E264" s="48" t="e">
        <f>RANK('Auswertung AIST'!P268,'Auswertung AIST'!$L268:$Q268,0)</f>
        <v>#VALUE!</v>
      </c>
      <c r="F264" s="48" t="e">
        <f>RANK('Auswertung AIST'!Q268,'Auswertung AIST'!$L268:$Q268,0)</f>
        <v>#VALUE!</v>
      </c>
      <c r="G264" s="86" t="e">
        <f t="shared" si="40"/>
        <v>#N/A</v>
      </c>
      <c r="H264" s="87" t="e">
        <f t="shared" si="41"/>
        <v>#N/A</v>
      </c>
      <c r="I264" s="88" t="e">
        <f t="shared" si="42"/>
        <v>#N/A</v>
      </c>
      <c r="J264" s="48" t="e">
        <f t="shared" si="43"/>
        <v>#VALUE!</v>
      </c>
      <c r="K264" s="48" t="e">
        <f t="shared" si="44"/>
        <v>#VALUE!</v>
      </c>
      <c r="L264" s="48" t="e">
        <f t="shared" si="45"/>
        <v>#VALUE!</v>
      </c>
      <c r="M264" s="48" t="e">
        <f t="shared" si="46"/>
        <v>#VALUE!</v>
      </c>
      <c r="N264" s="48" t="e">
        <f t="shared" si="47"/>
        <v>#VALUE!</v>
      </c>
      <c r="O264" s="2" t="e">
        <f t="shared" si="48"/>
        <v>#VALUE!</v>
      </c>
      <c r="P264" s="34"/>
      <c r="Q264" s="45" t="e">
        <f t="shared" si="49"/>
        <v>#N/A</v>
      </c>
      <c r="R264" s="34"/>
      <c r="S264" s="34"/>
      <c r="T264" s="34"/>
      <c r="U264" s="34"/>
      <c r="V264" s="34"/>
      <c r="W264" s="34"/>
      <c r="X264" s="34"/>
      <c r="Y264" s="34"/>
    </row>
    <row r="265" spans="1:25" ht="15.75" thickBot="1" x14ac:dyDescent="0.3">
      <c r="A265" s="47" t="e">
        <f>RANK('Auswertung AIST'!L269,'Auswertung AIST'!$L269:$Q269,0)</f>
        <v>#VALUE!</v>
      </c>
      <c r="B265" s="48" t="e">
        <f>RANK('Auswertung AIST'!M269,'Auswertung AIST'!$L269:$Q269,0)</f>
        <v>#VALUE!</v>
      </c>
      <c r="C265" s="48" t="e">
        <f>RANK('Auswertung AIST'!N269,'Auswertung AIST'!$L269:$Q269,0)</f>
        <v>#VALUE!</v>
      </c>
      <c r="D265" s="48" t="e">
        <f>RANK('Auswertung AIST'!O269,'Auswertung AIST'!$L269:$Q269,0)</f>
        <v>#VALUE!</v>
      </c>
      <c r="E265" s="48" t="e">
        <f>RANK('Auswertung AIST'!P269,'Auswertung AIST'!$L269:$Q269,0)</f>
        <v>#VALUE!</v>
      </c>
      <c r="F265" s="48" t="e">
        <f>RANK('Auswertung AIST'!Q269,'Auswertung AIST'!$L269:$Q269,0)</f>
        <v>#VALUE!</v>
      </c>
      <c r="G265" s="86" t="e">
        <f t="shared" si="40"/>
        <v>#N/A</v>
      </c>
      <c r="H265" s="87" t="e">
        <f t="shared" si="41"/>
        <v>#N/A</v>
      </c>
      <c r="I265" s="88" t="e">
        <f t="shared" si="42"/>
        <v>#N/A</v>
      </c>
      <c r="J265" s="48" t="e">
        <f t="shared" si="43"/>
        <v>#VALUE!</v>
      </c>
      <c r="K265" s="48" t="e">
        <f t="shared" si="44"/>
        <v>#VALUE!</v>
      </c>
      <c r="L265" s="48" t="e">
        <f t="shared" si="45"/>
        <v>#VALUE!</v>
      </c>
      <c r="M265" s="48" t="e">
        <f t="shared" si="46"/>
        <v>#VALUE!</v>
      </c>
      <c r="N265" s="48" t="e">
        <f t="shared" si="47"/>
        <v>#VALUE!</v>
      </c>
      <c r="O265" s="2" t="e">
        <f t="shared" si="48"/>
        <v>#VALUE!</v>
      </c>
      <c r="P265" s="34"/>
      <c r="Q265" s="45" t="e">
        <f t="shared" si="49"/>
        <v>#N/A</v>
      </c>
      <c r="R265" s="34"/>
      <c r="S265" s="34"/>
      <c r="T265" s="34"/>
      <c r="U265" s="34"/>
      <c r="V265" s="34"/>
      <c r="W265" s="34"/>
      <c r="X265" s="34"/>
      <c r="Y265" s="34"/>
    </row>
    <row r="266" spans="1:25" ht="15.75" thickBot="1" x14ac:dyDescent="0.3">
      <c r="A266" s="47" t="e">
        <f>RANK('Auswertung AIST'!L270,'Auswertung AIST'!$L270:$Q270,0)</f>
        <v>#VALUE!</v>
      </c>
      <c r="B266" s="48" t="e">
        <f>RANK('Auswertung AIST'!M270,'Auswertung AIST'!$L270:$Q270,0)</f>
        <v>#VALUE!</v>
      </c>
      <c r="C266" s="48" t="e">
        <f>RANK('Auswertung AIST'!N270,'Auswertung AIST'!$L270:$Q270,0)</f>
        <v>#VALUE!</v>
      </c>
      <c r="D266" s="48" t="e">
        <f>RANK('Auswertung AIST'!O270,'Auswertung AIST'!$L270:$Q270,0)</f>
        <v>#VALUE!</v>
      </c>
      <c r="E266" s="48" t="e">
        <f>RANK('Auswertung AIST'!P270,'Auswertung AIST'!$L270:$Q270,0)</f>
        <v>#VALUE!</v>
      </c>
      <c r="F266" s="48" t="e">
        <f>RANK('Auswertung AIST'!Q270,'Auswertung AIST'!$L270:$Q270,0)</f>
        <v>#VALUE!</v>
      </c>
      <c r="G266" s="86" t="e">
        <f t="shared" si="40"/>
        <v>#N/A</v>
      </c>
      <c r="H266" s="87" t="e">
        <f t="shared" si="41"/>
        <v>#N/A</v>
      </c>
      <c r="I266" s="88" t="e">
        <f t="shared" si="42"/>
        <v>#N/A</v>
      </c>
      <c r="J266" s="48" t="e">
        <f t="shared" si="43"/>
        <v>#VALUE!</v>
      </c>
      <c r="K266" s="48" t="e">
        <f t="shared" si="44"/>
        <v>#VALUE!</v>
      </c>
      <c r="L266" s="48" t="e">
        <f t="shared" si="45"/>
        <v>#VALUE!</v>
      </c>
      <c r="M266" s="48" t="e">
        <f t="shared" si="46"/>
        <v>#VALUE!</v>
      </c>
      <c r="N266" s="48" t="e">
        <f t="shared" si="47"/>
        <v>#VALUE!</v>
      </c>
      <c r="O266" s="2" t="e">
        <f t="shared" si="48"/>
        <v>#VALUE!</v>
      </c>
      <c r="P266" s="34"/>
      <c r="Q266" s="45" t="e">
        <f t="shared" si="49"/>
        <v>#N/A</v>
      </c>
      <c r="R266" s="34"/>
      <c r="S266" s="34"/>
      <c r="T266" s="34"/>
      <c r="U266" s="34"/>
      <c r="V266" s="34"/>
      <c r="W266" s="34"/>
      <c r="X266" s="34"/>
      <c r="Y266" s="34"/>
    </row>
    <row r="267" spans="1:25" ht="15.75" thickBot="1" x14ac:dyDescent="0.3">
      <c r="A267" s="47" t="e">
        <f>RANK('Auswertung AIST'!L271,'Auswertung AIST'!$L271:$Q271,0)</f>
        <v>#VALUE!</v>
      </c>
      <c r="B267" s="48" t="e">
        <f>RANK('Auswertung AIST'!M271,'Auswertung AIST'!$L271:$Q271,0)</f>
        <v>#VALUE!</v>
      </c>
      <c r="C267" s="48" t="e">
        <f>RANK('Auswertung AIST'!N271,'Auswertung AIST'!$L271:$Q271,0)</f>
        <v>#VALUE!</v>
      </c>
      <c r="D267" s="48" t="e">
        <f>RANK('Auswertung AIST'!O271,'Auswertung AIST'!$L271:$Q271,0)</f>
        <v>#VALUE!</v>
      </c>
      <c r="E267" s="48" t="e">
        <f>RANK('Auswertung AIST'!P271,'Auswertung AIST'!$L271:$Q271,0)</f>
        <v>#VALUE!</v>
      </c>
      <c r="F267" s="48" t="e">
        <f>RANK('Auswertung AIST'!Q271,'Auswertung AIST'!$L271:$Q271,0)</f>
        <v>#VALUE!</v>
      </c>
      <c r="G267" s="86" t="e">
        <f t="shared" si="40"/>
        <v>#N/A</v>
      </c>
      <c r="H267" s="87" t="e">
        <f t="shared" si="41"/>
        <v>#N/A</v>
      </c>
      <c r="I267" s="88" t="e">
        <f t="shared" si="42"/>
        <v>#N/A</v>
      </c>
      <c r="J267" s="48" t="e">
        <f t="shared" si="43"/>
        <v>#VALUE!</v>
      </c>
      <c r="K267" s="48" t="e">
        <f t="shared" si="44"/>
        <v>#VALUE!</v>
      </c>
      <c r="L267" s="48" t="e">
        <f t="shared" si="45"/>
        <v>#VALUE!</v>
      </c>
      <c r="M267" s="48" t="e">
        <f t="shared" si="46"/>
        <v>#VALUE!</v>
      </c>
      <c r="N267" s="48" t="e">
        <f t="shared" si="47"/>
        <v>#VALUE!</v>
      </c>
      <c r="O267" s="2" t="e">
        <f t="shared" si="48"/>
        <v>#VALUE!</v>
      </c>
      <c r="P267" s="34"/>
      <c r="Q267" s="45" t="e">
        <f t="shared" si="49"/>
        <v>#N/A</v>
      </c>
      <c r="R267" s="34"/>
      <c r="S267" s="34"/>
      <c r="T267" s="34"/>
      <c r="U267" s="34"/>
      <c r="V267" s="34"/>
      <c r="W267" s="34"/>
      <c r="X267" s="34"/>
      <c r="Y267" s="34"/>
    </row>
    <row r="268" spans="1:25" ht="15.75" thickBot="1" x14ac:dyDescent="0.3">
      <c r="A268" s="47" t="e">
        <f>RANK('Auswertung AIST'!L272,'Auswertung AIST'!$L272:$Q272,0)</f>
        <v>#VALUE!</v>
      </c>
      <c r="B268" s="48" t="e">
        <f>RANK('Auswertung AIST'!M272,'Auswertung AIST'!$L272:$Q272,0)</f>
        <v>#VALUE!</v>
      </c>
      <c r="C268" s="48" t="e">
        <f>RANK('Auswertung AIST'!N272,'Auswertung AIST'!$L272:$Q272,0)</f>
        <v>#VALUE!</v>
      </c>
      <c r="D268" s="48" t="e">
        <f>RANK('Auswertung AIST'!O272,'Auswertung AIST'!$L272:$Q272,0)</f>
        <v>#VALUE!</v>
      </c>
      <c r="E268" s="48" t="e">
        <f>RANK('Auswertung AIST'!P272,'Auswertung AIST'!$L272:$Q272,0)</f>
        <v>#VALUE!</v>
      </c>
      <c r="F268" s="48" t="e">
        <f>RANK('Auswertung AIST'!Q272,'Auswertung AIST'!$L272:$Q272,0)</f>
        <v>#VALUE!</v>
      </c>
      <c r="G268" s="86" t="e">
        <f t="shared" si="40"/>
        <v>#N/A</v>
      </c>
      <c r="H268" s="87" t="e">
        <f t="shared" si="41"/>
        <v>#N/A</v>
      </c>
      <c r="I268" s="88" t="e">
        <f t="shared" si="42"/>
        <v>#N/A</v>
      </c>
      <c r="J268" s="48" t="e">
        <f t="shared" si="43"/>
        <v>#VALUE!</v>
      </c>
      <c r="K268" s="48" t="e">
        <f t="shared" si="44"/>
        <v>#VALUE!</v>
      </c>
      <c r="L268" s="48" t="e">
        <f t="shared" si="45"/>
        <v>#VALUE!</v>
      </c>
      <c r="M268" s="48" t="e">
        <f t="shared" si="46"/>
        <v>#VALUE!</v>
      </c>
      <c r="N268" s="48" t="e">
        <f t="shared" si="47"/>
        <v>#VALUE!</v>
      </c>
      <c r="O268" s="2" t="e">
        <f t="shared" si="48"/>
        <v>#VALUE!</v>
      </c>
      <c r="P268" s="34"/>
      <c r="Q268" s="45" t="e">
        <f t="shared" si="49"/>
        <v>#N/A</v>
      </c>
      <c r="R268" s="34"/>
      <c r="S268" s="34"/>
      <c r="T268" s="34"/>
      <c r="U268" s="34"/>
      <c r="V268" s="34"/>
      <c r="W268" s="34"/>
      <c r="X268" s="34"/>
      <c r="Y268" s="34"/>
    </row>
    <row r="269" spans="1:25" ht="15.75" thickBot="1" x14ac:dyDescent="0.3">
      <c r="A269" s="47" t="e">
        <f>RANK('Auswertung AIST'!L273,'Auswertung AIST'!$L273:$Q273,0)</f>
        <v>#VALUE!</v>
      </c>
      <c r="B269" s="48" t="e">
        <f>RANK('Auswertung AIST'!M273,'Auswertung AIST'!$L273:$Q273,0)</f>
        <v>#VALUE!</v>
      </c>
      <c r="C269" s="48" t="e">
        <f>RANK('Auswertung AIST'!N273,'Auswertung AIST'!$L273:$Q273,0)</f>
        <v>#VALUE!</v>
      </c>
      <c r="D269" s="48" t="e">
        <f>RANK('Auswertung AIST'!O273,'Auswertung AIST'!$L273:$Q273,0)</f>
        <v>#VALUE!</v>
      </c>
      <c r="E269" s="48" t="e">
        <f>RANK('Auswertung AIST'!P273,'Auswertung AIST'!$L273:$Q273,0)</f>
        <v>#VALUE!</v>
      </c>
      <c r="F269" s="48" t="e">
        <f>RANK('Auswertung AIST'!Q273,'Auswertung AIST'!$L273:$Q273,0)</f>
        <v>#VALUE!</v>
      </c>
      <c r="G269" s="86" t="e">
        <f t="shared" si="40"/>
        <v>#N/A</v>
      </c>
      <c r="H269" s="87" t="e">
        <f t="shared" si="41"/>
        <v>#N/A</v>
      </c>
      <c r="I269" s="88" t="e">
        <f t="shared" si="42"/>
        <v>#N/A</v>
      </c>
      <c r="J269" s="48" t="e">
        <f t="shared" si="43"/>
        <v>#VALUE!</v>
      </c>
      <c r="K269" s="48" t="e">
        <f t="shared" si="44"/>
        <v>#VALUE!</v>
      </c>
      <c r="L269" s="48" t="e">
        <f t="shared" si="45"/>
        <v>#VALUE!</v>
      </c>
      <c r="M269" s="48" t="e">
        <f t="shared" si="46"/>
        <v>#VALUE!</v>
      </c>
      <c r="N269" s="48" t="e">
        <f t="shared" si="47"/>
        <v>#VALUE!</v>
      </c>
      <c r="O269" s="2" t="e">
        <f t="shared" si="48"/>
        <v>#VALUE!</v>
      </c>
      <c r="P269" s="34"/>
      <c r="Q269" s="45" t="e">
        <f t="shared" si="49"/>
        <v>#N/A</v>
      </c>
      <c r="R269" s="34"/>
      <c r="S269" s="34"/>
      <c r="T269" s="34"/>
      <c r="U269" s="34"/>
      <c r="V269" s="34"/>
      <c r="W269" s="34"/>
      <c r="X269" s="34"/>
      <c r="Y269" s="34"/>
    </row>
    <row r="270" spans="1:25" ht="15.75" thickBot="1" x14ac:dyDescent="0.3">
      <c r="A270" s="47" t="e">
        <f>RANK('Auswertung AIST'!L274,'Auswertung AIST'!$L274:$Q274,0)</f>
        <v>#VALUE!</v>
      </c>
      <c r="B270" s="48" t="e">
        <f>RANK('Auswertung AIST'!M274,'Auswertung AIST'!$L274:$Q274,0)</f>
        <v>#VALUE!</v>
      </c>
      <c r="C270" s="48" t="e">
        <f>RANK('Auswertung AIST'!N274,'Auswertung AIST'!$L274:$Q274,0)</f>
        <v>#VALUE!</v>
      </c>
      <c r="D270" s="48" t="e">
        <f>RANK('Auswertung AIST'!O274,'Auswertung AIST'!$L274:$Q274,0)</f>
        <v>#VALUE!</v>
      </c>
      <c r="E270" s="48" t="e">
        <f>RANK('Auswertung AIST'!P274,'Auswertung AIST'!$L274:$Q274,0)</f>
        <v>#VALUE!</v>
      </c>
      <c r="F270" s="48" t="e">
        <f>RANK('Auswertung AIST'!Q274,'Auswertung AIST'!$L274:$Q274,0)</f>
        <v>#VALUE!</v>
      </c>
      <c r="G270" s="86" t="e">
        <f t="shared" si="40"/>
        <v>#N/A</v>
      </c>
      <c r="H270" s="87" t="e">
        <f t="shared" si="41"/>
        <v>#N/A</v>
      </c>
      <c r="I270" s="88" t="e">
        <f t="shared" si="42"/>
        <v>#N/A</v>
      </c>
      <c r="J270" s="48" t="e">
        <f t="shared" si="43"/>
        <v>#VALUE!</v>
      </c>
      <c r="K270" s="48" t="e">
        <f t="shared" si="44"/>
        <v>#VALUE!</v>
      </c>
      <c r="L270" s="48" t="e">
        <f t="shared" si="45"/>
        <v>#VALUE!</v>
      </c>
      <c r="M270" s="48" t="e">
        <f t="shared" si="46"/>
        <v>#VALUE!</v>
      </c>
      <c r="N270" s="48" t="e">
        <f t="shared" si="47"/>
        <v>#VALUE!</v>
      </c>
      <c r="O270" s="2" t="e">
        <f t="shared" si="48"/>
        <v>#VALUE!</v>
      </c>
      <c r="P270" s="34"/>
      <c r="Q270" s="45" t="e">
        <f t="shared" si="49"/>
        <v>#N/A</v>
      </c>
      <c r="R270" s="34"/>
      <c r="S270" s="34"/>
      <c r="T270" s="34"/>
      <c r="U270" s="34"/>
      <c r="V270" s="34"/>
      <c r="W270" s="34"/>
      <c r="X270" s="34"/>
      <c r="Y270" s="34"/>
    </row>
    <row r="271" spans="1:25" ht="15.75" thickBot="1" x14ac:dyDescent="0.3">
      <c r="A271" s="47" t="e">
        <f>RANK('Auswertung AIST'!L275,'Auswertung AIST'!$L275:$Q275,0)</f>
        <v>#VALUE!</v>
      </c>
      <c r="B271" s="48" t="e">
        <f>RANK('Auswertung AIST'!M275,'Auswertung AIST'!$L275:$Q275,0)</f>
        <v>#VALUE!</v>
      </c>
      <c r="C271" s="48" t="e">
        <f>RANK('Auswertung AIST'!N275,'Auswertung AIST'!$L275:$Q275,0)</f>
        <v>#VALUE!</v>
      </c>
      <c r="D271" s="48" t="e">
        <f>RANK('Auswertung AIST'!O275,'Auswertung AIST'!$L275:$Q275,0)</f>
        <v>#VALUE!</v>
      </c>
      <c r="E271" s="48" t="e">
        <f>RANK('Auswertung AIST'!P275,'Auswertung AIST'!$L275:$Q275,0)</f>
        <v>#VALUE!</v>
      </c>
      <c r="F271" s="48" t="e">
        <f>RANK('Auswertung AIST'!Q275,'Auswertung AIST'!$L275:$Q275,0)</f>
        <v>#VALUE!</v>
      </c>
      <c r="G271" s="86" t="e">
        <f t="shared" si="40"/>
        <v>#N/A</v>
      </c>
      <c r="H271" s="87" t="e">
        <f t="shared" si="41"/>
        <v>#N/A</v>
      </c>
      <c r="I271" s="88" t="e">
        <f t="shared" si="42"/>
        <v>#N/A</v>
      </c>
      <c r="J271" s="48" t="e">
        <f t="shared" si="43"/>
        <v>#VALUE!</v>
      </c>
      <c r="K271" s="48" t="e">
        <f t="shared" si="44"/>
        <v>#VALUE!</v>
      </c>
      <c r="L271" s="48" t="e">
        <f t="shared" si="45"/>
        <v>#VALUE!</v>
      </c>
      <c r="M271" s="48" t="e">
        <f t="shared" si="46"/>
        <v>#VALUE!</v>
      </c>
      <c r="N271" s="48" t="e">
        <f t="shared" si="47"/>
        <v>#VALUE!</v>
      </c>
      <c r="O271" s="2" t="e">
        <f t="shared" si="48"/>
        <v>#VALUE!</v>
      </c>
      <c r="P271" s="34"/>
      <c r="Q271" s="45" t="e">
        <f t="shared" si="49"/>
        <v>#N/A</v>
      </c>
      <c r="R271" s="34"/>
      <c r="S271" s="34"/>
      <c r="T271" s="34"/>
      <c r="U271" s="34"/>
      <c r="V271" s="34"/>
      <c r="W271" s="34"/>
      <c r="X271" s="34"/>
      <c r="Y271" s="34"/>
    </row>
    <row r="272" spans="1:25" ht="15.75" thickBot="1" x14ac:dyDescent="0.3">
      <c r="A272" s="47" t="e">
        <f>RANK('Auswertung AIST'!L276,'Auswertung AIST'!$L276:$Q276,0)</f>
        <v>#VALUE!</v>
      </c>
      <c r="B272" s="48" t="e">
        <f>RANK('Auswertung AIST'!M276,'Auswertung AIST'!$L276:$Q276,0)</f>
        <v>#VALUE!</v>
      </c>
      <c r="C272" s="48" t="e">
        <f>RANK('Auswertung AIST'!N276,'Auswertung AIST'!$L276:$Q276,0)</f>
        <v>#VALUE!</v>
      </c>
      <c r="D272" s="48" t="e">
        <f>RANK('Auswertung AIST'!O276,'Auswertung AIST'!$L276:$Q276,0)</f>
        <v>#VALUE!</v>
      </c>
      <c r="E272" s="48" t="e">
        <f>RANK('Auswertung AIST'!P276,'Auswertung AIST'!$L276:$Q276,0)</f>
        <v>#VALUE!</v>
      </c>
      <c r="F272" s="48" t="e">
        <f>RANK('Auswertung AIST'!Q276,'Auswertung AIST'!$L276:$Q276,0)</f>
        <v>#VALUE!</v>
      </c>
      <c r="G272" s="86" t="e">
        <f t="shared" si="40"/>
        <v>#N/A</v>
      </c>
      <c r="H272" s="87" t="e">
        <f t="shared" si="41"/>
        <v>#N/A</v>
      </c>
      <c r="I272" s="88" t="e">
        <f t="shared" si="42"/>
        <v>#N/A</v>
      </c>
      <c r="J272" s="48" t="e">
        <f t="shared" si="43"/>
        <v>#VALUE!</v>
      </c>
      <c r="K272" s="48" t="e">
        <f t="shared" si="44"/>
        <v>#VALUE!</v>
      </c>
      <c r="L272" s="48" t="e">
        <f t="shared" si="45"/>
        <v>#VALUE!</v>
      </c>
      <c r="M272" s="48" t="e">
        <f t="shared" si="46"/>
        <v>#VALUE!</v>
      </c>
      <c r="N272" s="48" t="e">
        <f t="shared" si="47"/>
        <v>#VALUE!</v>
      </c>
      <c r="O272" s="2" t="e">
        <f t="shared" si="48"/>
        <v>#VALUE!</v>
      </c>
      <c r="P272" s="34"/>
      <c r="Q272" s="45" t="e">
        <f t="shared" si="49"/>
        <v>#N/A</v>
      </c>
      <c r="R272" s="34"/>
      <c r="S272" s="34"/>
      <c r="T272" s="34"/>
      <c r="U272" s="34"/>
      <c r="V272" s="34"/>
      <c r="W272" s="34"/>
      <c r="X272" s="34"/>
      <c r="Y272" s="34"/>
    </row>
    <row r="273" spans="1:25" ht="15.75" thickBot="1" x14ac:dyDescent="0.3">
      <c r="A273" s="47" t="e">
        <f>RANK('Auswertung AIST'!L277,'Auswertung AIST'!$L277:$Q277,0)</f>
        <v>#VALUE!</v>
      </c>
      <c r="B273" s="48" t="e">
        <f>RANK('Auswertung AIST'!M277,'Auswertung AIST'!$L277:$Q277,0)</f>
        <v>#VALUE!</v>
      </c>
      <c r="C273" s="48" t="e">
        <f>RANK('Auswertung AIST'!N277,'Auswertung AIST'!$L277:$Q277,0)</f>
        <v>#VALUE!</v>
      </c>
      <c r="D273" s="48" t="e">
        <f>RANK('Auswertung AIST'!O277,'Auswertung AIST'!$L277:$Q277,0)</f>
        <v>#VALUE!</v>
      </c>
      <c r="E273" s="48" t="e">
        <f>RANK('Auswertung AIST'!P277,'Auswertung AIST'!$L277:$Q277,0)</f>
        <v>#VALUE!</v>
      </c>
      <c r="F273" s="48" t="e">
        <f>RANK('Auswertung AIST'!Q277,'Auswertung AIST'!$L277:$Q277,0)</f>
        <v>#VALUE!</v>
      </c>
      <c r="G273" s="86" t="e">
        <f t="shared" si="40"/>
        <v>#N/A</v>
      </c>
      <c r="H273" s="87" t="e">
        <f t="shared" si="41"/>
        <v>#N/A</v>
      </c>
      <c r="I273" s="88" t="e">
        <f t="shared" si="42"/>
        <v>#N/A</v>
      </c>
      <c r="J273" s="48" t="e">
        <f t="shared" si="43"/>
        <v>#VALUE!</v>
      </c>
      <c r="K273" s="48" t="e">
        <f t="shared" si="44"/>
        <v>#VALUE!</v>
      </c>
      <c r="L273" s="48" t="e">
        <f t="shared" si="45"/>
        <v>#VALUE!</v>
      </c>
      <c r="M273" s="48" t="e">
        <f t="shared" si="46"/>
        <v>#VALUE!</v>
      </c>
      <c r="N273" s="48" t="e">
        <f t="shared" si="47"/>
        <v>#VALUE!</v>
      </c>
      <c r="O273" s="2" t="e">
        <f t="shared" si="48"/>
        <v>#VALUE!</v>
      </c>
      <c r="P273" s="34"/>
      <c r="Q273" s="45" t="e">
        <f t="shared" si="49"/>
        <v>#N/A</v>
      </c>
      <c r="R273" s="34"/>
      <c r="S273" s="34"/>
      <c r="T273" s="34"/>
      <c r="U273" s="34"/>
      <c r="V273" s="34"/>
      <c r="W273" s="34"/>
      <c r="X273" s="34"/>
      <c r="Y273" s="34"/>
    </row>
    <row r="274" spans="1:25" ht="15.75" thickBot="1" x14ac:dyDescent="0.3">
      <c r="A274" s="47" t="e">
        <f>RANK('Auswertung AIST'!L278,'Auswertung AIST'!$L278:$Q278,0)</f>
        <v>#VALUE!</v>
      </c>
      <c r="B274" s="48" t="e">
        <f>RANK('Auswertung AIST'!M278,'Auswertung AIST'!$L278:$Q278,0)</f>
        <v>#VALUE!</v>
      </c>
      <c r="C274" s="48" t="e">
        <f>RANK('Auswertung AIST'!N278,'Auswertung AIST'!$L278:$Q278,0)</f>
        <v>#VALUE!</v>
      </c>
      <c r="D274" s="48" t="e">
        <f>RANK('Auswertung AIST'!O278,'Auswertung AIST'!$L278:$Q278,0)</f>
        <v>#VALUE!</v>
      </c>
      <c r="E274" s="48" t="e">
        <f>RANK('Auswertung AIST'!P278,'Auswertung AIST'!$L278:$Q278,0)</f>
        <v>#VALUE!</v>
      </c>
      <c r="F274" s="48" t="e">
        <f>RANK('Auswertung AIST'!Q278,'Auswertung AIST'!$L278:$Q278,0)</f>
        <v>#VALUE!</v>
      </c>
      <c r="G274" s="86" t="e">
        <f t="shared" si="40"/>
        <v>#N/A</v>
      </c>
      <c r="H274" s="87" t="e">
        <f t="shared" si="41"/>
        <v>#N/A</v>
      </c>
      <c r="I274" s="88" t="e">
        <f t="shared" si="42"/>
        <v>#N/A</v>
      </c>
      <c r="J274" s="48" t="e">
        <f t="shared" si="43"/>
        <v>#VALUE!</v>
      </c>
      <c r="K274" s="48" t="e">
        <f t="shared" si="44"/>
        <v>#VALUE!</v>
      </c>
      <c r="L274" s="48" t="e">
        <f t="shared" si="45"/>
        <v>#VALUE!</v>
      </c>
      <c r="M274" s="48" t="e">
        <f t="shared" si="46"/>
        <v>#VALUE!</v>
      </c>
      <c r="N274" s="48" t="e">
        <f t="shared" si="47"/>
        <v>#VALUE!</v>
      </c>
      <c r="O274" s="2" t="e">
        <f t="shared" si="48"/>
        <v>#VALUE!</v>
      </c>
      <c r="P274" s="34"/>
      <c r="Q274" s="45" t="e">
        <f t="shared" si="49"/>
        <v>#N/A</v>
      </c>
      <c r="R274" s="34"/>
      <c r="S274" s="34"/>
      <c r="T274" s="34"/>
      <c r="U274" s="34"/>
      <c r="V274" s="34"/>
      <c r="W274" s="34"/>
      <c r="X274" s="34"/>
      <c r="Y274" s="34"/>
    </row>
    <row r="275" spans="1:25" ht="15.75" thickBot="1" x14ac:dyDescent="0.3">
      <c r="A275" s="47" t="e">
        <f>RANK('Auswertung AIST'!L279,'Auswertung AIST'!$L279:$Q279,0)</f>
        <v>#VALUE!</v>
      </c>
      <c r="B275" s="48" t="e">
        <f>RANK('Auswertung AIST'!M279,'Auswertung AIST'!$L279:$Q279,0)</f>
        <v>#VALUE!</v>
      </c>
      <c r="C275" s="48" t="e">
        <f>RANK('Auswertung AIST'!N279,'Auswertung AIST'!$L279:$Q279,0)</f>
        <v>#VALUE!</v>
      </c>
      <c r="D275" s="48" t="e">
        <f>RANK('Auswertung AIST'!O279,'Auswertung AIST'!$L279:$Q279,0)</f>
        <v>#VALUE!</v>
      </c>
      <c r="E275" s="48" t="e">
        <f>RANK('Auswertung AIST'!P279,'Auswertung AIST'!$L279:$Q279,0)</f>
        <v>#VALUE!</v>
      </c>
      <c r="F275" s="48" t="e">
        <f>RANK('Auswertung AIST'!Q279,'Auswertung AIST'!$L279:$Q279,0)</f>
        <v>#VALUE!</v>
      </c>
      <c r="G275" s="86" t="e">
        <f t="shared" si="40"/>
        <v>#N/A</v>
      </c>
      <c r="H275" s="87" t="e">
        <f t="shared" si="41"/>
        <v>#N/A</v>
      </c>
      <c r="I275" s="88" t="e">
        <f t="shared" si="42"/>
        <v>#N/A</v>
      </c>
      <c r="J275" s="48" t="e">
        <f t="shared" si="43"/>
        <v>#VALUE!</v>
      </c>
      <c r="K275" s="48" t="e">
        <f t="shared" si="44"/>
        <v>#VALUE!</v>
      </c>
      <c r="L275" s="48" t="e">
        <f t="shared" si="45"/>
        <v>#VALUE!</v>
      </c>
      <c r="M275" s="48" t="e">
        <f t="shared" si="46"/>
        <v>#VALUE!</v>
      </c>
      <c r="N275" s="48" t="e">
        <f t="shared" si="47"/>
        <v>#VALUE!</v>
      </c>
      <c r="O275" s="2" t="e">
        <f t="shared" si="48"/>
        <v>#VALUE!</v>
      </c>
      <c r="P275" s="34"/>
      <c r="Q275" s="45" t="e">
        <f t="shared" si="49"/>
        <v>#N/A</v>
      </c>
      <c r="R275" s="34"/>
      <c r="S275" s="34"/>
      <c r="T275" s="34"/>
      <c r="U275" s="34"/>
      <c r="V275" s="34"/>
      <c r="W275" s="34"/>
      <c r="X275" s="34"/>
      <c r="Y275" s="34"/>
    </row>
    <row r="276" spans="1:25" ht="15.75" thickBot="1" x14ac:dyDescent="0.3">
      <c r="A276" s="47" t="e">
        <f>RANK('Auswertung AIST'!L280,'Auswertung AIST'!$L280:$Q280,0)</f>
        <v>#VALUE!</v>
      </c>
      <c r="B276" s="48" t="e">
        <f>RANK('Auswertung AIST'!M280,'Auswertung AIST'!$L280:$Q280,0)</f>
        <v>#VALUE!</v>
      </c>
      <c r="C276" s="48" t="e">
        <f>RANK('Auswertung AIST'!N280,'Auswertung AIST'!$L280:$Q280,0)</f>
        <v>#VALUE!</v>
      </c>
      <c r="D276" s="48" t="e">
        <f>RANK('Auswertung AIST'!O280,'Auswertung AIST'!$L280:$Q280,0)</f>
        <v>#VALUE!</v>
      </c>
      <c r="E276" s="48" t="e">
        <f>RANK('Auswertung AIST'!P280,'Auswertung AIST'!$L280:$Q280,0)</f>
        <v>#VALUE!</v>
      </c>
      <c r="F276" s="48" t="e">
        <f>RANK('Auswertung AIST'!Q280,'Auswertung AIST'!$L280:$Q280,0)</f>
        <v>#VALUE!</v>
      </c>
      <c r="G276" s="86" t="e">
        <f t="shared" si="40"/>
        <v>#N/A</v>
      </c>
      <c r="H276" s="87" t="e">
        <f t="shared" si="41"/>
        <v>#N/A</v>
      </c>
      <c r="I276" s="88" t="e">
        <f t="shared" si="42"/>
        <v>#N/A</v>
      </c>
      <c r="J276" s="48" t="e">
        <f t="shared" si="43"/>
        <v>#VALUE!</v>
      </c>
      <c r="K276" s="48" t="e">
        <f t="shared" si="44"/>
        <v>#VALUE!</v>
      </c>
      <c r="L276" s="48" t="e">
        <f t="shared" si="45"/>
        <v>#VALUE!</v>
      </c>
      <c r="M276" s="48" t="e">
        <f t="shared" si="46"/>
        <v>#VALUE!</v>
      </c>
      <c r="N276" s="48" t="e">
        <f t="shared" si="47"/>
        <v>#VALUE!</v>
      </c>
      <c r="O276" s="2" t="e">
        <f t="shared" si="48"/>
        <v>#VALUE!</v>
      </c>
      <c r="P276" s="34"/>
      <c r="Q276" s="45" t="e">
        <f t="shared" si="49"/>
        <v>#N/A</v>
      </c>
      <c r="R276" s="34"/>
      <c r="S276" s="34"/>
      <c r="T276" s="34"/>
      <c r="U276" s="34"/>
      <c r="V276" s="34"/>
      <c r="W276" s="34"/>
      <c r="X276" s="34"/>
      <c r="Y276" s="34"/>
    </row>
    <row r="277" spans="1:25" ht="15.75" thickBot="1" x14ac:dyDescent="0.3">
      <c r="A277" s="47" t="e">
        <f>RANK('Auswertung AIST'!L281,'Auswertung AIST'!$L281:$Q281,0)</f>
        <v>#VALUE!</v>
      </c>
      <c r="B277" s="48" t="e">
        <f>RANK('Auswertung AIST'!M281,'Auswertung AIST'!$L281:$Q281,0)</f>
        <v>#VALUE!</v>
      </c>
      <c r="C277" s="48" t="e">
        <f>RANK('Auswertung AIST'!N281,'Auswertung AIST'!$L281:$Q281,0)</f>
        <v>#VALUE!</v>
      </c>
      <c r="D277" s="48" t="e">
        <f>RANK('Auswertung AIST'!O281,'Auswertung AIST'!$L281:$Q281,0)</f>
        <v>#VALUE!</v>
      </c>
      <c r="E277" s="48" t="e">
        <f>RANK('Auswertung AIST'!P281,'Auswertung AIST'!$L281:$Q281,0)</f>
        <v>#VALUE!</v>
      </c>
      <c r="F277" s="48" t="e">
        <f>RANK('Auswertung AIST'!Q281,'Auswertung AIST'!$L281:$Q281,0)</f>
        <v>#VALUE!</v>
      </c>
      <c r="G277" s="86" t="e">
        <f t="shared" si="40"/>
        <v>#N/A</v>
      </c>
      <c r="H277" s="87" t="e">
        <f t="shared" si="41"/>
        <v>#N/A</v>
      </c>
      <c r="I277" s="88" t="e">
        <f t="shared" si="42"/>
        <v>#N/A</v>
      </c>
      <c r="J277" s="48" t="e">
        <f t="shared" si="43"/>
        <v>#VALUE!</v>
      </c>
      <c r="K277" s="48" t="e">
        <f t="shared" si="44"/>
        <v>#VALUE!</v>
      </c>
      <c r="L277" s="48" t="e">
        <f t="shared" si="45"/>
        <v>#VALUE!</v>
      </c>
      <c r="M277" s="48" t="e">
        <f t="shared" si="46"/>
        <v>#VALUE!</v>
      </c>
      <c r="N277" s="48" t="e">
        <f t="shared" si="47"/>
        <v>#VALUE!</v>
      </c>
      <c r="O277" s="2" t="e">
        <f t="shared" si="48"/>
        <v>#VALUE!</v>
      </c>
      <c r="P277" s="34"/>
      <c r="Q277" s="45" t="e">
        <f t="shared" si="49"/>
        <v>#N/A</v>
      </c>
      <c r="R277" s="34"/>
      <c r="S277" s="34"/>
      <c r="T277" s="34"/>
      <c r="U277" s="34"/>
      <c r="V277" s="34"/>
      <c r="W277" s="34"/>
      <c r="X277" s="34"/>
      <c r="Y277" s="34"/>
    </row>
    <row r="278" spans="1:25" ht="15.75" thickBot="1" x14ac:dyDescent="0.3">
      <c r="A278" s="47" t="e">
        <f>RANK('Auswertung AIST'!L282,'Auswertung AIST'!$L282:$Q282,0)</f>
        <v>#VALUE!</v>
      </c>
      <c r="B278" s="48" t="e">
        <f>RANK('Auswertung AIST'!M282,'Auswertung AIST'!$L282:$Q282,0)</f>
        <v>#VALUE!</v>
      </c>
      <c r="C278" s="48" t="e">
        <f>RANK('Auswertung AIST'!N282,'Auswertung AIST'!$L282:$Q282,0)</f>
        <v>#VALUE!</v>
      </c>
      <c r="D278" s="48" t="e">
        <f>RANK('Auswertung AIST'!O282,'Auswertung AIST'!$L282:$Q282,0)</f>
        <v>#VALUE!</v>
      </c>
      <c r="E278" s="48" t="e">
        <f>RANK('Auswertung AIST'!P282,'Auswertung AIST'!$L282:$Q282,0)</f>
        <v>#VALUE!</v>
      </c>
      <c r="F278" s="48" t="e">
        <f>RANK('Auswertung AIST'!Q282,'Auswertung AIST'!$L282:$Q282,0)</f>
        <v>#VALUE!</v>
      </c>
      <c r="G278" s="86" t="e">
        <f t="shared" si="40"/>
        <v>#N/A</v>
      </c>
      <c r="H278" s="87" t="e">
        <f t="shared" si="41"/>
        <v>#N/A</v>
      </c>
      <c r="I278" s="88" t="e">
        <f t="shared" si="42"/>
        <v>#N/A</v>
      </c>
      <c r="J278" s="48" t="e">
        <f t="shared" si="43"/>
        <v>#VALUE!</v>
      </c>
      <c r="K278" s="48" t="e">
        <f t="shared" si="44"/>
        <v>#VALUE!</v>
      </c>
      <c r="L278" s="48" t="e">
        <f t="shared" si="45"/>
        <v>#VALUE!</v>
      </c>
      <c r="M278" s="48" t="e">
        <f t="shared" si="46"/>
        <v>#VALUE!</v>
      </c>
      <c r="N278" s="48" t="e">
        <f t="shared" si="47"/>
        <v>#VALUE!</v>
      </c>
      <c r="O278" s="2" t="e">
        <f t="shared" si="48"/>
        <v>#VALUE!</v>
      </c>
      <c r="P278" s="34"/>
      <c r="Q278" s="45" t="e">
        <f t="shared" si="49"/>
        <v>#N/A</v>
      </c>
      <c r="R278" s="34"/>
      <c r="S278" s="34"/>
      <c r="T278" s="34"/>
      <c r="U278" s="34"/>
      <c r="V278" s="34"/>
      <c r="W278" s="34"/>
      <c r="X278" s="34"/>
      <c r="Y278" s="34"/>
    </row>
    <row r="279" spans="1:25" ht="15.75" thickBot="1" x14ac:dyDescent="0.3">
      <c r="A279" s="47" t="e">
        <f>RANK('Auswertung AIST'!L283,'Auswertung AIST'!$L283:$Q283,0)</f>
        <v>#VALUE!</v>
      </c>
      <c r="B279" s="48" t="e">
        <f>RANK('Auswertung AIST'!M283,'Auswertung AIST'!$L283:$Q283,0)</f>
        <v>#VALUE!</v>
      </c>
      <c r="C279" s="48" t="e">
        <f>RANK('Auswertung AIST'!N283,'Auswertung AIST'!$L283:$Q283,0)</f>
        <v>#VALUE!</v>
      </c>
      <c r="D279" s="48" t="e">
        <f>RANK('Auswertung AIST'!O283,'Auswertung AIST'!$L283:$Q283,0)</f>
        <v>#VALUE!</v>
      </c>
      <c r="E279" s="48" t="e">
        <f>RANK('Auswertung AIST'!P283,'Auswertung AIST'!$L283:$Q283,0)</f>
        <v>#VALUE!</v>
      </c>
      <c r="F279" s="48" t="e">
        <f>RANK('Auswertung AIST'!Q283,'Auswertung AIST'!$L283:$Q283,0)</f>
        <v>#VALUE!</v>
      </c>
      <c r="G279" s="86" t="e">
        <f t="shared" si="40"/>
        <v>#N/A</v>
      </c>
      <c r="H279" s="87" t="e">
        <f t="shared" si="41"/>
        <v>#N/A</v>
      </c>
      <c r="I279" s="88" t="e">
        <f t="shared" si="42"/>
        <v>#N/A</v>
      </c>
      <c r="J279" s="48" t="e">
        <f t="shared" si="43"/>
        <v>#VALUE!</v>
      </c>
      <c r="K279" s="48" t="e">
        <f t="shared" si="44"/>
        <v>#VALUE!</v>
      </c>
      <c r="L279" s="48" t="e">
        <f t="shared" si="45"/>
        <v>#VALUE!</v>
      </c>
      <c r="M279" s="48" t="e">
        <f t="shared" si="46"/>
        <v>#VALUE!</v>
      </c>
      <c r="N279" s="48" t="e">
        <f t="shared" si="47"/>
        <v>#VALUE!</v>
      </c>
      <c r="O279" s="2" t="e">
        <f t="shared" si="48"/>
        <v>#VALUE!</v>
      </c>
      <c r="P279" s="34"/>
      <c r="Q279" s="45" t="e">
        <f t="shared" si="49"/>
        <v>#N/A</v>
      </c>
      <c r="R279" s="34"/>
      <c r="S279" s="34"/>
      <c r="T279" s="34"/>
      <c r="U279" s="34"/>
      <c r="V279" s="34"/>
      <c r="W279" s="34"/>
      <c r="X279" s="34"/>
      <c r="Y279" s="34"/>
    </row>
    <row r="280" spans="1:25" ht="15.75" thickBot="1" x14ac:dyDescent="0.3">
      <c r="A280" s="47" t="e">
        <f>RANK('Auswertung AIST'!L284,'Auswertung AIST'!$L284:$Q284,0)</f>
        <v>#VALUE!</v>
      </c>
      <c r="B280" s="48" t="e">
        <f>RANK('Auswertung AIST'!M284,'Auswertung AIST'!$L284:$Q284,0)</f>
        <v>#VALUE!</v>
      </c>
      <c r="C280" s="48" t="e">
        <f>RANK('Auswertung AIST'!N284,'Auswertung AIST'!$L284:$Q284,0)</f>
        <v>#VALUE!</v>
      </c>
      <c r="D280" s="48" t="e">
        <f>RANK('Auswertung AIST'!O284,'Auswertung AIST'!$L284:$Q284,0)</f>
        <v>#VALUE!</v>
      </c>
      <c r="E280" s="48" t="e">
        <f>RANK('Auswertung AIST'!P284,'Auswertung AIST'!$L284:$Q284,0)</f>
        <v>#VALUE!</v>
      </c>
      <c r="F280" s="48" t="e">
        <f>RANK('Auswertung AIST'!Q284,'Auswertung AIST'!$L284:$Q284,0)</f>
        <v>#VALUE!</v>
      </c>
      <c r="G280" s="86" t="e">
        <f t="shared" si="40"/>
        <v>#N/A</v>
      </c>
      <c r="H280" s="87" t="e">
        <f t="shared" si="41"/>
        <v>#N/A</v>
      </c>
      <c r="I280" s="88" t="e">
        <f t="shared" si="42"/>
        <v>#N/A</v>
      </c>
      <c r="J280" s="48" t="e">
        <f t="shared" si="43"/>
        <v>#VALUE!</v>
      </c>
      <c r="K280" s="48" t="e">
        <f t="shared" si="44"/>
        <v>#VALUE!</v>
      </c>
      <c r="L280" s="48" t="e">
        <f t="shared" si="45"/>
        <v>#VALUE!</v>
      </c>
      <c r="M280" s="48" t="e">
        <f t="shared" si="46"/>
        <v>#VALUE!</v>
      </c>
      <c r="N280" s="48" t="e">
        <f t="shared" si="47"/>
        <v>#VALUE!</v>
      </c>
      <c r="O280" s="2" t="e">
        <f t="shared" si="48"/>
        <v>#VALUE!</v>
      </c>
      <c r="P280" s="34"/>
      <c r="Q280" s="45" t="e">
        <f t="shared" si="49"/>
        <v>#N/A</v>
      </c>
      <c r="R280" s="34"/>
      <c r="S280" s="34"/>
      <c r="T280" s="34"/>
      <c r="U280" s="34"/>
      <c r="V280" s="34"/>
      <c r="W280" s="34"/>
      <c r="X280" s="34"/>
      <c r="Y280" s="34"/>
    </row>
    <row r="281" spans="1:25" ht="15.75" thickBot="1" x14ac:dyDescent="0.3">
      <c r="A281" s="47" t="e">
        <f>RANK('Auswertung AIST'!L285,'Auswertung AIST'!$L285:$Q285,0)</f>
        <v>#VALUE!</v>
      </c>
      <c r="B281" s="48" t="e">
        <f>RANK('Auswertung AIST'!M285,'Auswertung AIST'!$L285:$Q285,0)</f>
        <v>#VALUE!</v>
      </c>
      <c r="C281" s="48" t="e">
        <f>RANK('Auswertung AIST'!N285,'Auswertung AIST'!$L285:$Q285,0)</f>
        <v>#VALUE!</v>
      </c>
      <c r="D281" s="48" t="e">
        <f>RANK('Auswertung AIST'!O285,'Auswertung AIST'!$L285:$Q285,0)</f>
        <v>#VALUE!</v>
      </c>
      <c r="E281" s="48" t="e">
        <f>RANK('Auswertung AIST'!P285,'Auswertung AIST'!$L285:$Q285,0)</f>
        <v>#VALUE!</v>
      </c>
      <c r="F281" s="48" t="e">
        <f>RANK('Auswertung AIST'!Q285,'Auswertung AIST'!$L285:$Q285,0)</f>
        <v>#VALUE!</v>
      </c>
      <c r="G281" s="86" t="e">
        <f t="shared" si="40"/>
        <v>#N/A</v>
      </c>
      <c r="H281" s="87" t="e">
        <f t="shared" si="41"/>
        <v>#N/A</v>
      </c>
      <c r="I281" s="88" t="e">
        <f t="shared" si="42"/>
        <v>#N/A</v>
      </c>
      <c r="J281" s="48" t="e">
        <f t="shared" si="43"/>
        <v>#VALUE!</v>
      </c>
      <c r="K281" s="48" t="e">
        <f t="shared" si="44"/>
        <v>#VALUE!</v>
      </c>
      <c r="L281" s="48" t="e">
        <f t="shared" si="45"/>
        <v>#VALUE!</v>
      </c>
      <c r="M281" s="48" t="e">
        <f t="shared" si="46"/>
        <v>#VALUE!</v>
      </c>
      <c r="N281" s="48" t="e">
        <f t="shared" si="47"/>
        <v>#VALUE!</v>
      </c>
      <c r="O281" s="2" t="e">
        <f t="shared" si="48"/>
        <v>#VALUE!</v>
      </c>
      <c r="P281" s="34"/>
      <c r="Q281" s="45" t="e">
        <f t="shared" si="49"/>
        <v>#N/A</v>
      </c>
      <c r="R281" s="34"/>
      <c r="S281" s="34"/>
      <c r="T281" s="34"/>
      <c r="U281" s="34"/>
      <c r="V281" s="34"/>
      <c r="W281" s="34"/>
      <c r="X281" s="34"/>
      <c r="Y281" s="34"/>
    </row>
    <row r="282" spans="1:25" ht="15.75" thickBot="1" x14ac:dyDescent="0.3">
      <c r="A282" s="47" t="e">
        <f>RANK('Auswertung AIST'!L286,'Auswertung AIST'!$L286:$Q286,0)</f>
        <v>#VALUE!</v>
      </c>
      <c r="B282" s="48" t="e">
        <f>RANK('Auswertung AIST'!M286,'Auswertung AIST'!$L286:$Q286,0)</f>
        <v>#VALUE!</v>
      </c>
      <c r="C282" s="48" t="e">
        <f>RANK('Auswertung AIST'!N286,'Auswertung AIST'!$L286:$Q286,0)</f>
        <v>#VALUE!</v>
      </c>
      <c r="D282" s="48" t="e">
        <f>RANK('Auswertung AIST'!O286,'Auswertung AIST'!$L286:$Q286,0)</f>
        <v>#VALUE!</v>
      </c>
      <c r="E282" s="48" t="e">
        <f>RANK('Auswertung AIST'!P286,'Auswertung AIST'!$L286:$Q286,0)</f>
        <v>#VALUE!</v>
      </c>
      <c r="F282" s="48" t="e">
        <f>RANK('Auswertung AIST'!Q286,'Auswertung AIST'!$L286:$Q286,0)</f>
        <v>#VALUE!</v>
      </c>
      <c r="G282" s="86" t="e">
        <f t="shared" si="40"/>
        <v>#N/A</v>
      </c>
      <c r="H282" s="87" t="e">
        <f t="shared" si="41"/>
        <v>#N/A</v>
      </c>
      <c r="I282" s="88" t="e">
        <f t="shared" si="42"/>
        <v>#N/A</v>
      </c>
      <c r="J282" s="48" t="e">
        <f t="shared" si="43"/>
        <v>#VALUE!</v>
      </c>
      <c r="K282" s="48" t="e">
        <f t="shared" si="44"/>
        <v>#VALUE!</v>
      </c>
      <c r="L282" s="48" t="e">
        <f t="shared" si="45"/>
        <v>#VALUE!</v>
      </c>
      <c r="M282" s="48" t="e">
        <f t="shared" si="46"/>
        <v>#VALUE!</v>
      </c>
      <c r="N282" s="48" t="e">
        <f t="shared" si="47"/>
        <v>#VALUE!</v>
      </c>
      <c r="O282" s="2" t="e">
        <f t="shared" si="48"/>
        <v>#VALUE!</v>
      </c>
      <c r="P282" s="34"/>
      <c r="Q282" s="45" t="e">
        <f t="shared" si="49"/>
        <v>#N/A</v>
      </c>
      <c r="R282" s="34"/>
      <c r="S282" s="34"/>
      <c r="T282" s="34"/>
      <c r="U282" s="34"/>
      <c r="V282" s="34"/>
      <c r="W282" s="34"/>
      <c r="X282" s="34"/>
      <c r="Y282" s="34"/>
    </row>
    <row r="283" spans="1:25" ht="15.75" thickBot="1" x14ac:dyDescent="0.3">
      <c r="A283" s="47" t="e">
        <f>RANK('Auswertung AIST'!L287,'Auswertung AIST'!$L287:$Q287,0)</f>
        <v>#VALUE!</v>
      </c>
      <c r="B283" s="48" t="e">
        <f>RANK('Auswertung AIST'!M287,'Auswertung AIST'!$L287:$Q287,0)</f>
        <v>#VALUE!</v>
      </c>
      <c r="C283" s="48" t="e">
        <f>RANK('Auswertung AIST'!N287,'Auswertung AIST'!$L287:$Q287,0)</f>
        <v>#VALUE!</v>
      </c>
      <c r="D283" s="48" t="e">
        <f>RANK('Auswertung AIST'!O287,'Auswertung AIST'!$L287:$Q287,0)</f>
        <v>#VALUE!</v>
      </c>
      <c r="E283" s="48" t="e">
        <f>RANK('Auswertung AIST'!P287,'Auswertung AIST'!$L287:$Q287,0)</f>
        <v>#VALUE!</v>
      </c>
      <c r="F283" s="48" t="e">
        <f>RANK('Auswertung AIST'!Q287,'Auswertung AIST'!$L287:$Q287,0)</f>
        <v>#VALUE!</v>
      </c>
      <c r="G283" s="86" t="e">
        <f t="shared" si="40"/>
        <v>#N/A</v>
      </c>
      <c r="H283" s="87" t="e">
        <f t="shared" si="41"/>
        <v>#N/A</v>
      </c>
      <c r="I283" s="88" t="e">
        <f t="shared" si="42"/>
        <v>#N/A</v>
      </c>
      <c r="J283" s="48" t="e">
        <f t="shared" si="43"/>
        <v>#VALUE!</v>
      </c>
      <c r="K283" s="48" t="e">
        <f t="shared" si="44"/>
        <v>#VALUE!</v>
      </c>
      <c r="L283" s="48" t="e">
        <f t="shared" si="45"/>
        <v>#VALUE!</v>
      </c>
      <c r="M283" s="48" t="e">
        <f t="shared" si="46"/>
        <v>#VALUE!</v>
      </c>
      <c r="N283" s="48" t="e">
        <f t="shared" si="47"/>
        <v>#VALUE!</v>
      </c>
      <c r="O283" s="2" t="e">
        <f t="shared" si="48"/>
        <v>#VALUE!</v>
      </c>
      <c r="P283" s="34"/>
      <c r="Q283" s="45" t="e">
        <f t="shared" si="49"/>
        <v>#N/A</v>
      </c>
      <c r="R283" s="34"/>
      <c r="S283" s="34"/>
      <c r="T283" s="34"/>
      <c r="U283" s="34"/>
      <c r="V283" s="34"/>
      <c r="W283" s="34"/>
      <c r="X283" s="34"/>
      <c r="Y283" s="34"/>
    </row>
    <row r="284" spans="1:25" ht="15.75" thickBot="1" x14ac:dyDescent="0.3">
      <c r="A284" s="47" t="e">
        <f>RANK('Auswertung AIST'!L288,'Auswertung AIST'!$L288:$Q288,0)</f>
        <v>#VALUE!</v>
      </c>
      <c r="B284" s="48" t="e">
        <f>RANK('Auswertung AIST'!M288,'Auswertung AIST'!$L288:$Q288,0)</f>
        <v>#VALUE!</v>
      </c>
      <c r="C284" s="48" t="e">
        <f>RANK('Auswertung AIST'!N288,'Auswertung AIST'!$L288:$Q288,0)</f>
        <v>#VALUE!</v>
      </c>
      <c r="D284" s="48" t="e">
        <f>RANK('Auswertung AIST'!O288,'Auswertung AIST'!$L288:$Q288,0)</f>
        <v>#VALUE!</v>
      </c>
      <c r="E284" s="48" t="e">
        <f>RANK('Auswertung AIST'!P288,'Auswertung AIST'!$L288:$Q288,0)</f>
        <v>#VALUE!</v>
      </c>
      <c r="F284" s="48" t="e">
        <f>RANK('Auswertung AIST'!Q288,'Auswertung AIST'!$L288:$Q288,0)</f>
        <v>#VALUE!</v>
      </c>
      <c r="G284" s="86" t="e">
        <f t="shared" si="40"/>
        <v>#N/A</v>
      </c>
      <c r="H284" s="87" t="e">
        <f t="shared" si="41"/>
        <v>#N/A</v>
      </c>
      <c r="I284" s="88" t="e">
        <f t="shared" si="42"/>
        <v>#N/A</v>
      </c>
      <c r="J284" s="48" t="e">
        <f t="shared" si="43"/>
        <v>#VALUE!</v>
      </c>
      <c r="K284" s="48" t="e">
        <f t="shared" si="44"/>
        <v>#VALUE!</v>
      </c>
      <c r="L284" s="48" t="e">
        <f t="shared" si="45"/>
        <v>#VALUE!</v>
      </c>
      <c r="M284" s="48" t="e">
        <f t="shared" si="46"/>
        <v>#VALUE!</v>
      </c>
      <c r="N284" s="48" t="e">
        <f t="shared" si="47"/>
        <v>#VALUE!</v>
      </c>
      <c r="O284" s="2" t="e">
        <f t="shared" si="48"/>
        <v>#VALUE!</v>
      </c>
      <c r="P284" s="34"/>
      <c r="Q284" s="45" t="e">
        <f t="shared" si="49"/>
        <v>#N/A</v>
      </c>
      <c r="R284" s="34"/>
      <c r="S284" s="34"/>
      <c r="T284" s="34"/>
      <c r="U284" s="34"/>
      <c r="V284" s="34"/>
      <c r="W284" s="34"/>
      <c r="X284" s="34"/>
      <c r="Y284" s="34"/>
    </row>
    <row r="285" spans="1:25" ht="15.75" thickBot="1" x14ac:dyDescent="0.3">
      <c r="A285" s="47" t="e">
        <f>RANK('Auswertung AIST'!L289,'Auswertung AIST'!$L289:$Q289,0)</f>
        <v>#VALUE!</v>
      </c>
      <c r="B285" s="48" t="e">
        <f>RANK('Auswertung AIST'!M289,'Auswertung AIST'!$L289:$Q289,0)</f>
        <v>#VALUE!</v>
      </c>
      <c r="C285" s="48" t="e">
        <f>RANK('Auswertung AIST'!N289,'Auswertung AIST'!$L289:$Q289,0)</f>
        <v>#VALUE!</v>
      </c>
      <c r="D285" s="48" t="e">
        <f>RANK('Auswertung AIST'!O289,'Auswertung AIST'!$L289:$Q289,0)</f>
        <v>#VALUE!</v>
      </c>
      <c r="E285" s="48" t="e">
        <f>RANK('Auswertung AIST'!P289,'Auswertung AIST'!$L289:$Q289,0)</f>
        <v>#VALUE!</v>
      </c>
      <c r="F285" s="48" t="e">
        <f>RANK('Auswertung AIST'!Q289,'Auswertung AIST'!$L289:$Q289,0)</f>
        <v>#VALUE!</v>
      </c>
      <c r="G285" s="86" t="e">
        <f t="shared" si="40"/>
        <v>#N/A</v>
      </c>
      <c r="H285" s="87" t="e">
        <f t="shared" si="41"/>
        <v>#N/A</v>
      </c>
      <c r="I285" s="88" t="e">
        <f t="shared" si="42"/>
        <v>#N/A</v>
      </c>
      <c r="J285" s="48" t="e">
        <f t="shared" si="43"/>
        <v>#VALUE!</v>
      </c>
      <c r="K285" s="48" t="e">
        <f t="shared" si="44"/>
        <v>#VALUE!</v>
      </c>
      <c r="L285" s="48" t="e">
        <f t="shared" si="45"/>
        <v>#VALUE!</v>
      </c>
      <c r="M285" s="48" t="e">
        <f t="shared" si="46"/>
        <v>#VALUE!</v>
      </c>
      <c r="N285" s="48" t="e">
        <f t="shared" si="47"/>
        <v>#VALUE!</v>
      </c>
      <c r="O285" s="2" t="e">
        <f t="shared" si="48"/>
        <v>#VALUE!</v>
      </c>
      <c r="P285" s="34"/>
      <c r="Q285" s="45" t="e">
        <f t="shared" si="49"/>
        <v>#N/A</v>
      </c>
      <c r="R285" s="34"/>
      <c r="S285" s="34"/>
      <c r="T285" s="34"/>
      <c r="U285" s="34"/>
      <c r="V285" s="34"/>
      <c r="W285" s="34"/>
      <c r="X285" s="34"/>
      <c r="Y285" s="34"/>
    </row>
    <row r="286" spans="1:25" ht="15.75" thickBot="1" x14ac:dyDescent="0.3">
      <c r="A286" s="47" t="e">
        <f>RANK('Auswertung AIST'!L290,'Auswertung AIST'!$L290:$Q290,0)</f>
        <v>#VALUE!</v>
      </c>
      <c r="B286" s="48" t="e">
        <f>RANK('Auswertung AIST'!M290,'Auswertung AIST'!$L290:$Q290,0)</f>
        <v>#VALUE!</v>
      </c>
      <c r="C286" s="48" t="e">
        <f>RANK('Auswertung AIST'!N290,'Auswertung AIST'!$L290:$Q290,0)</f>
        <v>#VALUE!</v>
      </c>
      <c r="D286" s="48" t="e">
        <f>RANK('Auswertung AIST'!O290,'Auswertung AIST'!$L290:$Q290,0)</f>
        <v>#VALUE!</v>
      </c>
      <c r="E286" s="48" t="e">
        <f>RANK('Auswertung AIST'!P290,'Auswertung AIST'!$L290:$Q290,0)</f>
        <v>#VALUE!</v>
      </c>
      <c r="F286" s="48" t="e">
        <f>RANK('Auswertung AIST'!Q290,'Auswertung AIST'!$L290:$Q290,0)</f>
        <v>#VALUE!</v>
      </c>
      <c r="G286" s="86" t="e">
        <f t="shared" si="40"/>
        <v>#N/A</v>
      </c>
      <c r="H286" s="87" t="e">
        <f t="shared" si="41"/>
        <v>#N/A</v>
      </c>
      <c r="I286" s="88" t="e">
        <f t="shared" si="42"/>
        <v>#N/A</v>
      </c>
      <c r="J286" s="48" t="e">
        <f t="shared" si="43"/>
        <v>#VALUE!</v>
      </c>
      <c r="K286" s="48" t="e">
        <f t="shared" si="44"/>
        <v>#VALUE!</v>
      </c>
      <c r="L286" s="48" t="e">
        <f t="shared" si="45"/>
        <v>#VALUE!</v>
      </c>
      <c r="M286" s="48" t="e">
        <f t="shared" si="46"/>
        <v>#VALUE!</v>
      </c>
      <c r="N286" s="48" t="e">
        <f t="shared" si="47"/>
        <v>#VALUE!</v>
      </c>
      <c r="O286" s="2" t="e">
        <f t="shared" si="48"/>
        <v>#VALUE!</v>
      </c>
      <c r="P286" s="34"/>
      <c r="Q286" s="45" t="e">
        <f t="shared" si="49"/>
        <v>#N/A</v>
      </c>
      <c r="R286" s="34"/>
      <c r="S286" s="34"/>
      <c r="T286" s="34"/>
      <c r="U286" s="34"/>
      <c r="V286" s="34"/>
      <c r="W286" s="34"/>
      <c r="X286" s="34"/>
      <c r="Y286" s="34"/>
    </row>
    <row r="287" spans="1:25" ht="15.75" thickBot="1" x14ac:dyDescent="0.3">
      <c r="A287" s="47" t="e">
        <f>RANK('Auswertung AIST'!L291,'Auswertung AIST'!$L291:$Q291,0)</f>
        <v>#VALUE!</v>
      </c>
      <c r="B287" s="48" t="e">
        <f>RANK('Auswertung AIST'!M291,'Auswertung AIST'!$L291:$Q291,0)</f>
        <v>#VALUE!</v>
      </c>
      <c r="C287" s="48" t="e">
        <f>RANK('Auswertung AIST'!N291,'Auswertung AIST'!$L291:$Q291,0)</f>
        <v>#VALUE!</v>
      </c>
      <c r="D287" s="48" t="e">
        <f>RANK('Auswertung AIST'!O291,'Auswertung AIST'!$L291:$Q291,0)</f>
        <v>#VALUE!</v>
      </c>
      <c r="E287" s="48" t="e">
        <f>RANK('Auswertung AIST'!P291,'Auswertung AIST'!$L291:$Q291,0)</f>
        <v>#VALUE!</v>
      </c>
      <c r="F287" s="48" t="e">
        <f>RANK('Auswertung AIST'!Q291,'Auswertung AIST'!$L291:$Q291,0)</f>
        <v>#VALUE!</v>
      </c>
      <c r="G287" s="86" t="e">
        <f t="shared" si="40"/>
        <v>#N/A</v>
      </c>
      <c r="H287" s="87" t="e">
        <f t="shared" si="41"/>
        <v>#N/A</v>
      </c>
      <c r="I287" s="88" t="e">
        <f t="shared" si="42"/>
        <v>#N/A</v>
      </c>
      <c r="J287" s="48" t="e">
        <f t="shared" si="43"/>
        <v>#VALUE!</v>
      </c>
      <c r="K287" s="48" t="e">
        <f t="shared" si="44"/>
        <v>#VALUE!</v>
      </c>
      <c r="L287" s="48" t="e">
        <f t="shared" si="45"/>
        <v>#VALUE!</v>
      </c>
      <c r="M287" s="48" t="e">
        <f t="shared" si="46"/>
        <v>#VALUE!</v>
      </c>
      <c r="N287" s="48" t="e">
        <f t="shared" si="47"/>
        <v>#VALUE!</v>
      </c>
      <c r="O287" s="2" t="e">
        <f t="shared" si="48"/>
        <v>#VALUE!</v>
      </c>
      <c r="P287" s="34"/>
      <c r="Q287" s="45" t="e">
        <f t="shared" si="49"/>
        <v>#N/A</v>
      </c>
      <c r="R287" s="34"/>
      <c r="S287" s="34"/>
      <c r="T287" s="34"/>
      <c r="U287" s="34"/>
      <c r="V287" s="34"/>
      <c r="W287" s="34"/>
      <c r="X287" s="34"/>
      <c r="Y287" s="34"/>
    </row>
    <row r="288" spans="1:25" ht="15.75" thickBot="1" x14ac:dyDescent="0.3">
      <c r="A288" s="47" t="e">
        <f>RANK('Auswertung AIST'!L292,'Auswertung AIST'!$L292:$Q292,0)</f>
        <v>#VALUE!</v>
      </c>
      <c r="B288" s="48" t="e">
        <f>RANK('Auswertung AIST'!M292,'Auswertung AIST'!$L292:$Q292,0)</f>
        <v>#VALUE!</v>
      </c>
      <c r="C288" s="48" t="e">
        <f>RANK('Auswertung AIST'!N292,'Auswertung AIST'!$L292:$Q292,0)</f>
        <v>#VALUE!</v>
      </c>
      <c r="D288" s="48" t="e">
        <f>RANK('Auswertung AIST'!O292,'Auswertung AIST'!$L292:$Q292,0)</f>
        <v>#VALUE!</v>
      </c>
      <c r="E288" s="48" t="e">
        <f>RANK('Auswertung AIST'!P292,'Auswertung AIST'!$L292:$Q292,0)</f>
        <v>#VALUE!</v>
      </c>
      <c r="F288" s="48" t="e">
        <f>RANK('Auswertung AIST'!Q292,'Auswertung AIST'!$L292:$Q292,0)</f>
        <v>#VALUE!</v>
      </c>
      <c r="G288" s="86" t="e">
        <f t="shared" si="40"/>
        <v>#N/A</v>
      </c>
      <c r="H288" s="87" t="e">
        <f t="shared" si="41"/>
        <v>#N/A</v>
      </c>
      <c r="I288" s="88" t="e">
        <f t="shared" si="42"/>
        <v>#N/A</v>
      </c>
      <c r="J288" s="48" t="e">
        <f t="shared" si="43"/>
        <v>#VALUE!</v>
      </c>
      <c r="K288" s="48" t="e">
        <f t="shared" si="44"/>
        <v>#VALUE!</v>
      </c>
      <c r="L288" s="48" t="e">
        <f t="shared" si="45"/>
        <v>#VALUE!</v>
      </c>
      <c r="M288" s="48" t="e">
        <f t="shared" si="46"/>
        <v>#VALUE!</v>
      </c>
      <c r="N288" s="48" t="e">
        <f t="shared" si="47"/>
        <v>#VALUE!</v>
      </c>
      <c r="O288" s="2" t="e">
        <f t="shared" si="48"/>
        <v>#VALUE!</v>
      </c>
      <c r="P288" s="34"/>
      <c r="Q288" s="45" t="e">
        <f t="shared" si="49"/>
        <v>#N/A</v>
      </c>
      <c r="R288" s="34"/>
      <c r="S288" s="34"/>
      <c r="T288" s="34"/>
      <c r="U288" s="34"/>
      <c r="V288" s="34"/>
      <c r="W288" s="34"/>
      <c r="X288" s="34"/>
      <c r="Y288" s="34"/>
    </row>
    <row r="289" spans="1:25" ht="15.75" thickBot="1" x14ac:dyDescent="0.3">
      <c r="A289" s="47" t="e">
        <f>RANK('Auswertung AIST'!L293,'Auswertung AIST'!$L293:$Q293,0)</f>
        <v>#VALUE!</v>
      </c>
      <c r="B289" s="48" t="e">
        <f>RANK('Auswertung AIST'!M293,'Auswertung AIST'!$L293:$Q293,0)</f>
        <v>#VALUE!</v>
      </c>
      <c r="C289" s="48" t="e">
        <f>RANK('Auswertung AIST'!N293,'Auswertung AIST'!$L293:$Q293,0)</f>
        <v>#VALUE!</v>
      </c>
      <c r="D289" s="48" t="e">
        <f>RANK('Auswertung AIST'!O293,'Auswertung AIST'!$L293:$Q293,0)</f>
        <v>#VALUE!</v>
      </c>
      <c r="E289" s="48" t="e">
        <f>RANK('Auswertung AIST'!P293,'Auswertung AIST'!$L293:$Q293,0)</f>
        <v>#VALUE!</v>
      </c>
      <c r="F289" s="48" t="e">
        <f>RANK('Auswertung AIST'!Q293,'Auswertung AIST'!$L293:$Q293,0)</f>
        <v>#VALUE!</v>
      </c>
      <c r="G289" s="86" t="e">
        <f t="shared" si="40"/>
        <v>#N/A</v>
      </c>
      <c r="H289" s="87" t="e">
        <f t="shared" si="41"/>
        <v>#N/A</v>
      </c>
      <c r="I289" s="88" t="e">
        <f t="shared" si="42"/>
        <v>#N/A</v>
      </c>
      <c r="J289" s="48" t="e">
        <f t="shared" si="43"/>
        <v>#VALUE!</v>
      </c>
      <c r="K289" s="48" t="e">
        <f t="shared" si="44"/>
        <v>#VALUE!</v>
      </c>
      <c r="L289" s="48" t="e">
        <f t="shared" si="45"/>
        <v>#VALUE!</v>
      </c>
      <c r="M289" s="48" t="e">
        <f t="shared" si="46"/>
        <v>#VALUE!</v>
      </c>
      <c r="N289" s="48" t="e">
        <f t="shared" si="47"/>
        <v>#VALUE!</v>
      </c>
      <c r="O289" s="2" t="e">
        <f t="shared" si="48"/>
        <v>#VALUE!</v>
      </c>
      <c r="P289" s="34"/>
      <c r="Q289" s="45" t="e">
        <f t="shared" si="49"/>
        <v>#N/A</v>
      </c>
      <c r="R289" s="34"/>
      <c r="S289" s="34"/>
      <c r="T289" s="34"/>
      <c r="U289" s="34"/>
      <c r="V289" s="34"/>
      <c r="W289" s="34"/>
      <c r="X289" s="34"/>
      <c r="Y289" s="34"/>
    </row>
    <row r="290" spans="1:25" ht="15.75" thickBot="1" x14ac:dyDescent="0.3">
      <c r="A290" s="47" t="e">
        <f>RANK('Auswertung AIST'!L294,'Auswertung AIST'!$L294:$Q294,0)</f>
        <v>#VALUE!</v>
      </c>
      <c r="B290" s="48" t="e">
        <f>RANK('Auswertung AIST'!M294,'Auswertung AIST'!$L294:$Q294,0)</f>
        <v>#VALUE!</v>
      </c>
      <c r="C290" s="48" t="e">
        <f>RANK('Auswertung AIST'!N294,'Auswertung AIST'!$L294:$Q294,0)</f>
        <v>#VALUE!</v>
      </c>
      <c r="D290" s="48" t="e">
        <f>RANK('Auswertung AIST'!O294,'Auswertung AIST'!$L294:$Q294,0)</f>
        <v>#VALUE!</v>
      </c>
      <c r="E290" s="48" t="e">
        <f>RANK('Auswertung AIST'!P294,'Auswertung AIST'!$L294:$Q294,0)</f>
        <v>#VALUE!</v>
      </c>
      <c r="F290" s="48" t="e">
        <f>RANK('Auswertung AIST'!Q294,'Auswertung AIST'!$L294:$Q294,0)</f>
        <v>#VALUE!</v>
      </c>
      <c r="G290" s="86" t="e">
        <f t="shared" si="40"/>
        <v>#N/A</v>
      </c>
      <c r="H290" s="87" t="e">
        <f t="shared" si="41"/>
        <v>#N/A</v>
      </c>
      <c r="I290" s="88" t="e">
        <f t="shared" si="42"/>
        <v>#N/A</v>
      </c>
      <c r="J290" s="48" t="e">
        <f t="shared" si="43"/>
        <v>#VALUE!</v>
      </c>
      <c r="K290" s="48" t="e">
        <f t="shared" si="44"/>
        <v>#VALUE!</v>
      </c>
      <c r="L290" s="48" t="e">
        <f t="shared" si="45"/>
        <v>#VALUE!</v>
      </c>
      <c r="M290" s="48" t="e">
        <f t="shared" si="46"/>
        <v>#VALUE!</v>
      </c>
      <c r="N290" s="48" t="e">
        <f t="shared" si="47"/>
        <v>#VALUE!</v>
      </c>
      <c r="O290" s="2" t="e">
        <f t="shared" si="48"/>
        <v>#VALUE!</v>
      </c>
      <c r="P290" s="34"/>
      <c r="Q290" s="45" t="e">
        <f t="shared" si="49"/>
        <v>#N/A</v>
      </c>
      <c r="R290" s="34"/>
      <c r="S290" s="34"/>
      <c r="T290" s="34"/>
      <c r="U290" s="34"/>
      <c r="V290" s="34"/>
      <c r="W290" s="34"/>
      <c r="X290" s="34"/>
      <c r="Y290" s="34"/>
    </row>
    <row r="291" spans="1:25" ht="15.75" thickBot="1" x14ac:dyDescent="0.3">
      <c r="A291" s="47" t="e">
        <f>RANK('Auswertung AIST'!L295,'Auswertung AIST'!$L295:$Q295,0)</f>
        <v>#VALUE!</v>
      </c>
      <c r="B291" s="48" t="e">
        <f>RANK('Auswertung AIST'!M295,'Auswertung AIST'!$L295:$Q295,0)</f>
        <v>#VALUE!</v>
      </c>
      <c r="C291" s="48" t="e">
        <f>RANK('Auswertung AIST'!N295,'Auswertung AIST'!$L295:$Q295,0)</f>
        <v>#VALUE!</v>
      </c>
      <c r="D291" s="48" t="e">
        <f>RANK('Auswertung AIST'!O295,'Auswertung AIST'!$L295:$Q295,0)</f>
        <v>#VALUE!</v>
      </c>
      <c r="E291" s="48" t="e">
        <f>RANK('Auswertung AIST'!P295,'Auswertung AIST'!$L295:$Q295,0)</f>
        <v>#VALUE!</v>
      </c>
      <c r="F291" s="48" t="e">
        <f>RANK('Auswertung AIST'!Q295,'Auswertung AIST'!$L295:$Q295,0)</f>
        <v>#VALUE!</v>
      </c>
      <c r="G291" s="86" t="e">
        <f t="shared" si="40"/>
        <v>#N/A</v>
      </c>
      <c r="H291" s="87" t="e">
        <f t="shared" si="41"/>
        <v>#N/A</v>
      </c>
      <c r="I291" s="88" t="e">
        <f t="shared" si="42"/>
        <v>#N/A</v>
      </c>
      <c r="J291" s="48" t="e">
        <f t="shared" si="43"/>
        <v>#VALUE!</v>
      </c>
      <c r="K291" s="48" t="e">
        <f t="shared" si="44"/>
        <v>#VALUE!</v>
      </c>
      <c r="L291" s="48" t="e">
        <f t="shared" si="45"/>
        <v>#VALUE!</v>
      </c>
      <c r="M291" s="48" t="e">
        <f t="shared" si="46"/>
        <v>#VALUE!</v>
      </c>
      <c r="N291" s="48" t="e">
        <f t="shared" si="47"/>
        <v>#VALUE!</v>
      </c>
      <c r="O291" s="2" t="e">
        <f t="shared" si="48"/>
        <v>#VALUE!</v>
      </c>
      <c r="P291" s="34"/>
      <c r="Q291" s="45" t="e">
        <f t="shared" si="49"/>
        <v>#N/A</v>
      </c>
      <c r="R291" s="34"/>
      <c r="S291" s="34"/>
      <c r="T291" s="34"/>
      <c r="U291" s="34"/>
      <c r="V291" s="34"/>
      <c r="W291" s="34"/>
      <c r="X291" s="34"/>
      <c r="Y291" s="34"/>
    </row>
    <row r="292" spans="1:25" ht="15.75" thickBot="1" x14ac:dyDescent="0.3">
      <c r="A292" s="47" t="e">
        <f>RANK('Auswertung AIST'!L296,'Auswertung AIST'!$L296:$Q296,0)</f>
        <v>#VALUE!</v>
      </c>
      <c r="B292" s="48" t="e">
        <f>RANK('Auswertung AIST'!M296,'Auswertung AIST'!$L296:$Q296,0)</f>
        <v>#VALUE!</v>
      </c>
      <c r="C292" s="48" t="e">
        <f>RANK('Auswertung AIST'!N296,'Auswertung AIST'!$L296:$Q296,0)</f>
        <v>#VALUE!</v>
      </c>
      <c r="D292" s="48" t="e">
        <f>RANK('Auswertung AIST'!O296,'Auswertung AIST'!$L296:$Q296,0)</f>
        <v>#VALUE!</v>
      </c>
      <c r="E292" s="48" t="e">
        <f>RANK('Auswertung AIST'!P296,'Auswertung AIST'!$L296:$Q296,0)</f>
        <v>#VALUE!</v>
      </c>
      <c r="F292" s="48" t="e">
        <f>RANK('Auswertung AIST'!Q296,'Auswertung AIST'!$L296:$Q296,0)</f>
        <v>#VALUE!</v>
      </c>
      <c r="G292" s="86" t="e">
        <f t="shared" si="40"/>
        <v>#N/A</v>
      </c>
      <c r="H292" s="87" t="e">
        <f t="shared" si="41"/>
        <v>#N/A</v>
      </c>
      <c r="I292" s="88" t="e">
        <f t="shared" si="42"/>
        <v>#N/A</v>
      </c>
      <c r="J292" s="48" t="e">
        <f t="shared" si="43"/>
        <v>#VALUE!</v>
      </c>
      <c r="K292" s="48" t="e">
        <f t="shared" si="44"/>
        <v>#VALUE!</v>
      </c>
      <c r="L292" s="48" t="e">
        <f t="shared" si="45"/>
        <v>#VALUE!</v>
      </c>
      <c r="M292" s="48" t="e">
        <f t="shared" si="46"/>
        <v>#VALUE!</v>
      </c>
      <c r="N292" s="48" t="e">
        <f t="shared" si="47"/>
        <v>#VALUE!</v>
      </c>
      <c r="O292" s="2" t="e">
        <f t="shared" si="48"/>
        <v>#VALUE!</v>
      </c>
      <c r="P292" s="34"/>
      <c r="Q292" s="45" t="e">
        <f t="shared" si="49"/>
        <v>#N/A</v>
      </c>
      <c r="R292" s="34"/>
      <c r="S292" s="34"/>
      <c r="T292" s="34"/>
      <c r="U292" s="34"/>
      <c r="V292" s="34"/>
      <c r="W292" s="34"/>
      <c r="X292" s="34"/>
      <c r="Y292" s="34"/>
    </row>
    <row r="293" spans="1:25" ht="15.75" thickBot="1" x14ac:dyDescent="0.3">
      <c r="A293" s="47" t="e">
        <f>RANK('Auswertung AIST'!L297,'Auswertung AIST'!$L297:$Q297,0)</f>
        <v>#VALUE!</v>
      </c>
      <c r="B293" s="48" t="e">
        <f>RANK('Auswertung AIST'!M297,'Auswertung AIST'!$L297:$Q297,0)</f>
        <v>#VALUE!</v>
      </c>
      <c r="C293" s="48" t="e">
        <f>RANK('Auswertung AIST'!N297,'Auswertung AIST'!$L297:$Q297,0)</f>
        <v>#VALUE!</v>
      </c>
      <c r="D293" s="48" t="e">
        <f>RANK('Auswertung AIST'!O297,'Auswertung AIST'!$L297:$Q297,0)</f>
        <v>#VALUE!</v>
      </c>
      <c r="E293" s="48" t="e">
        <f>RANK('Auswertung AIST'!P297,'Auswertung AIST'!$L297:$Q297,0)</f>
        <v>#VALUE!</v>
      </c>
      <c r="F293" s="48" t="e">
        <f>RANK('Auswertung AIST'!Q297,'Auswertung AIST'!$L297:$Q297,0)</f>
        <v>#VALUE!</v>
      </c>
      <c r="G293" s="86" t="e">
        <f t="shared" si="40"/>
        <v>#N/A</v>
      </c>
      <c r="H293" s="87" t="e">
        <f t="shared" si="41"/>
        <v>#N/A</v>
      </c>
      <c r="I293" s="88" t="e">
        <f t="shared" si="42"/>
        <v>#N/A</v>
      </c>
      <c r="J293" s="48" t="e">
        <f t="shared" si="43"/>
        <v>#VALUE!</v>
      </c>
      <c r="K293" s="48" t="e">
        <f t="shared" si="44"/>
        <v>#VALUE!</v>
      </c>
      <c r="L293" s="48" t="e">
        <f t="shared" si="45"/>
        <v>#VALUE!</v>
      </c>
      <c r="M293" s="48" t="e">
        <f t="shared" si="46"/>
        <v>#VALUE!</v>
      </c>
      <c r="N293" s="48" t="e">
        <f t="shared" si="47"/>
        <v>#VALUE!</v>
      </c>
      <c r="O293" s="2" t="e">
        <f t="shared" si="48"/>
        <v>#VALUE!</v>
      </c>
      <c r="P293" s="34"/>
      <c r="Q293" s="45" t="e">
        <f t="shared" si="49"/>
        <v>#N/A</v>
      </c>
      <c r="R293" s="34"/>
      <c r="S293" s="34"/>
      <c r="T293" s="34"/>
      <c r="U293" s="34"/>
      <c r="V293" s="34"/>
      <c r="W293" s="34"/>
      <c r="X293" s="34"/>
      <c r="Y293" s="34"/>
    </row>
    <row r="294" spans="1:25" ht="15.75" thickBot="1" x14ac:dyDescent="0.3">
      <c r="A294" s="47" t="e">
        <f>RANK('Auswertung AIST'!L298,'Auswertung AIST'!$L298:$Q298,0)</f>
        <v>#VALUE!</v>
      </c>
      <c r="B294" s="48" t="e">
        <f>RANK('Auswertung AIST'!M298,'Auswertung AIST'!$L298:$Q298,0)</f>
        <v>#VALUE!</v>
      </c>
      <c r="C294" s="48" t="e">
        <f>RANK('Auswertung AIST'!N298,'Auswertung AIST'!$L298:$Q298,0)</f>
        <v>#VALUE!</v>
      </c>
      <c r="D294" s="48" t="e">
        <f>RANK('Auswertung AIST'!O298,'Auswertung AIST'!$L298:$Q298,0)</f>
        <v>#VALUE!</v>
      </c>
      <c r="E294" s="48" t="e">
        <f>RANK('Auswertung AIST'!P298,'Auswertung AIST'!$L298:$Q298,0)</f>
        <v>#VALUE!</v>
      </c>
      <c r="F294" s="48" t="e">
        <f>RANK('Auswertung AIST'!Q298,'Auswertung AIST'!$L298:$Q298,0)</f>
        <v>#VALUE!</v>
      </c>
      <c r="G294" s="86" t="e">
        <f t="shared" si="40"/>
        <v>#N/A</v>
      </c>
      <c r="H294" s="87" t="e">
        <f t="shared" si="41"/>
        <v>#N/A</v>
      </c>
      <c r="I294" s="88" t="e">
        <f t="shared" si="42"/>
        <v>#N/A</v>
      </c>
      <c r="J294" s="48" t="e">
        <f t="shared" si="43"/>
        <v>#VALUE!</v>
      </c>
      <c r="K294" s="48" t="e">
        <f t="shared" si="44"/>
        <v>#VALUE!</v>
      </c>
      <c r="L294" s="48" t="e">
        <f t="shared" si="45"/>
        <v>#VALUE!</v>
      </c>
      <c r="M294" s="48" t="e">
        <f t="shared" si="46"/>
        <v>#VALUE!</v>
      </c>
      <c r="N294" s="48" t="e">
        <f t="shared" si="47"/>
        <v>#VALUE!</v>
      </c>
      <c r="O294" s="2" t="e">
        <f t="shared" si="48"/>
        <v>#VALUE!</v>
      </c>
      <c r="P294" s="34"/>
      <c r="Q294" s="45" t="e">
        <f t="shared" si="49"/>
        <v>#N/A</v>
      </c>
      <c r="R294" s="34"/>
      <c r="S294" s="34"/>
      <c r="T294" s="34"/>
      <c r="U294" s="34"/>
      <c r="V294" s="34"/>
      <c r="W294" s="34"/>
      <c r="X294" s="34"/>
      <c r="Y294" s="34"/>
    </row>
    <row r="295" spans="1:25" ht="15.75" thickBot="1" x14ac:dyDescent="0.3">
      <c r="A295" s="47" t="e">
        <f>RANK('Auswertung AIST'!L299,'Auswertung AIST'!$L299:$Q299,0)</f>
        <v>#VALUE!</v>
      </c>
      <c r="B295" s="48" t="e">
        <f>RANK('Auswertung AIST'!M299,'Auswertung AIST'!$L299:$Q299,0)</f>
        <v>#VALUE!</v>
      </c>
      <c r="C295" s="48" t="e">
        <f>RANK('Auswertung AIST'!N299,'Auswertung AIST'!$L299:$Q299,0)</f>
        <v>#VALUE!</v>
      </c>
      <c r="D295" s="48" t="e">
        <f>RANK('Auswertung AIST'!O299,'Auswertung AIST'!$L299:$Q299,0)</f>
        <v>#VALUE!</v>
      </c>
      <c r="E295" s="48" t="e">
        <f>RANK('Auswertung AIST'!P299,'Auswertung AIST'!$L299:$Q299,0)</f>
        <v>#VALUE!</v>
      </c>
      <c r="F295" s="48" t="e">
        <f>RANK('Auswertung AIST'!Q299,'Auswertung AIST'!$L299:$Q299,0)</f>
        <v>#VALUE!</v>
      </c>
      <c r="G295" s="86" t="e">
        <f t="shared" si="40"/>
        <v>#N/A</v>
      </c>
      <c r="H295" s="87" t="e">
        <f t="shared" si="41"/>
        <v>#N/A</v>
      </c>
      <c r="I295" s="88" t="e">
        <f t="shared" si="42"/>
        <v>#N/A</v>
      </c>
      <c r="J295" s="48" t="e">
        <f t="shared" si="43"/>
        <v>#VALUE!</v>
      </c>
      <c r="K295" s="48" t="e">
        <f t="shared" si="44"/>
        <v>#VALUE!</v>
      </c>
      <c r="L295" s="48" t="e">
        <f t="shared" si="45"/>
        <v>#VALUE!</v>
      </c>
      <c r="M295" s="48" t="e">
        <f t="shared" si="46"/>
        <v>#VALUE!</v>
      </c>
      <c r="N295" s="48" t="e">
        <f t="shared" si="47"/>
        <v>#VALUE!</v>
      </c>
      <c r="O295" s="2" t="e">
        <f t="shared" si="48"/>
        <v>#VALUE!</v>
      </c>
      <c r="P295" s="34"/>
      <c r="Q295" s="45" t="e">
        <f t="shared" si="49"/>
        <v>#N/A</v>
      </c>
      <c r="R295" s="34"/>
      <c r="S295" s="34"/>
      <c r="T295" s="34"/>
      <c r="U295" s="34"/>
      <c r="V295" s="34"/>
      <c r="W295" s="34"/>
      <c r="X295" s="34"/>
      <c r="Y295" s="34"/>
    </row>
    <row r="296" spans="1:25" ht="15.75" thickBot="1" x14ac:dyDescent="0.3">
      <c r="A296" s="47" t="e">
        <f>RANK('Auswertung AIST'!L300,'Auswertung AIST'!$L300:$Q300,0)</f>
        <v>#VALUE!</v>
      </c>
      <c r="B296" s="48" t="e">
        <f>RANK('Auswertung AIST'!M300,'Auswertung AIST'!$L300:$Q300,0)</f>
        <v>#VALUE!</v>
      </c>
      <c r="C296" s="48" t="e">
        <f>RANK('Auswertung AIST'!N300,'Auswertung AIST'!$L300:$Q300,0)</f>
        <v>#VALUE!</v>
      </c>
      <c r="D296" s="48" t="e">
        <f>RANK('Auswertung AIST'!O300,'Auswertung AIST'!$L300:$Q300,0)</f>
        <v>#VALUE!</v>
      </c>
      <c r="E296" s="48" t="e">
        <f>RANK('Auswertung AIST'!P300,'Auswertung AIST'!$L300:$Q300,0)</f>
        <v>#VALUE!</v>
      </c>
      <c r="F296" s="48" t="e">
        <f>RANK('Auswertung AIST'!Q300,'Auswertung AIST'!$L300:$Q300,0)</f>
        <v>#VALUE!</v>
      </c>
      <c r="G296" s="86" t="e">
        <f t="shared" si="40"/>
        <v>#N/A</v>
      </c>
      <c r="H296" s="87" t="e">
        <f t="shared" si="41"/>
        <v>#N/A</v>
      </c>
      <c r="I296" s="88" t="e">
        <f t="shared" si="42"/>
        <v>#N/A</v>
      </c>
      <c r="J296" s="48" t="e">
        <f t="shared" si="43"/>
        <v>#VALUE!</v>
      </c>
      <c r="K296" s="48" t="e">
        <f t="shared" si="44"/>
        <v>#VALUE!</v>
      </c>
      <c r="L296" s="48" t="e">
        <f t="shared" si="45"/>
        <v>#VALUE!</v>
      </c>
      <c r="M296" s="48" t="e">
        <f t="shared" si="46"/>
        <v>#VALUE!</v>
      </c>
      <c r="N296" s="48" t="e">
        <f t="shared" si="47"/>
        <v>#VALUE!</v>
      </c>
      <c r="O296" s="2" t="e">
        <f t="shared" si="48"/>
        <v>#VALUE!</v>
      </c>
      <c r="P296" s="34"/>
      <c r="Q296" s="45" t="e">
        <f t="shared" si="49"/>
        <v>#N/A</v>
      </c>
      <c r="R296" s="34"/>
      <c r="S296" s="34"/>
      <c r="T296" s="34"/>
      <c r="U296" s="34"/>
      <c r="V296" s="34"/>
      <c r="W296" s="34"/>
      <c r="X296" s="34"/>
      <c r="Y296" s="34"/>
    </row>
    <row r="297" spans="1:25" ht="15.75" thickBot="1" x14ac:dyDescent="0.3">
      <c r="A297" s="47" t="e">
        <f>RANK('Auswertung AIST'!L301,'Auswertung AIST'!$L301:$Q301,0)</f>
        <v>#VALUE!</v>
      </c>
      <c r="B297" s="48" t="e">
        <f>RANK('Auswertung AIST'!M301,'Auswertung AIST'!$L301:$Q301,0)</f>
        <v>#VALUE!</v>
      </c>
      <c r="C297" s="48" t="e">
        <f>RANK('Auswertung AIST'!N301,'Auswertung AIST'!$L301:$Q301,0)</f>
        <v>#VALUE!</v>
      </c>
      <c r="D297" s="48" t="e">
        <f>RANK('Auswertung AIST'!O301,'Auswertung AIST'!$L301:$Q301,0)</f>
        <v>#VALUE!</v>
      </c>
      <c r="E297" s="48" t="e">
        <f>RANK('Auswertung AIST'!P301,'Auswertung AIST'!$L301:$Q301,0)</f>
        <v>#VALUE!</v>
      </c>
      <c r="F297" s="48" t="e">
        <f>RANK('Auswertung AIST'!Q301,'Auswertung AIST'!$L301:$Q301,0)</f>
        <v>#VALUE!</v>
      </c>
      <c r="G297" s="86" t="e">
        <f t="shared" si="40"/>
        <v>#N/A</v>
      </c>
      <c r="H297" s="87" t="e">
        <f t="shared" si="41"/>
        <v>#N/A</v>
      </c>
      <c r="I297" s="88" t="e">
        <f t="shared" si="42"/>
        <v>#N/A</v>
      </c>
      <c r="J297" s="48" t="e">
        <f t="shared" si="43"/>
        <v>#VALUE!</v>
      </c>
      <c r="K297" s="48" t="e">
        <f t="shared" si="44"/>
        <v>#VALUE!</v>
      </c>
      <c r="L297" s="48" t="e">
        <f t="shared" si="45"/>
        <v>#VALUE!</v>
      </c>
      <c r="M297" s="48" t="e">
        <f t="shared" si="46"/>
        <v>#VALUE!</v>
      </c>
      <c r="N297" s="48" t="e">
        <f t="shared" si="47"/>
        <v>#VALUE!</v>
      </c>
      <c r="O297" s="2" t="e">
        <f t="shared" si="48"/>
        <v>#VALUE!</v>
      </c>
      <c r="P297" s="34"/>
      <c r="Q297" s="45" t="e">
        <f t="shared" si="49"/>
        <v>#N/A</v>
      </c>
      <c r="R297" s="34"/>
      <c r="S297" s="34"/>
      <c r="T297" s="34"/>
      <c r="U297" s="34"/>
      <c r="V297" s="34"/>
      <c r="W297" s="34"/>
      <c r="X297" s="34"/>
      <c r="Y297" s="34"/>
    </row>
    <row r="298" spans="1:25" ht="15.75" thickBot="1" x14ac:dyDescent="0.3">
      <c r="A298" s="47" t="e">
        <f>RANK('Auswertung AIST'!L302,'Auswertung AIST'!$L302:$Q302,0)</f>
        <v>#VALUE!</v>
      </c>
      <c r="B298" s="48" t="e">
        <f>RANK('Auswertung AIST'!M302,'Auswertung AIST'!$L302:$Q302,0)</f>
        <v>#VALUE!</v>
      </c>
      <c r="C298" s="48" t="e">
        <f>RANK('Auswertung AIST'!N302,'Auswertung AIST'!$L302:$Q302,0)</f>
        <v>#VALUE!</v>
      </c>
      <c r="D298" s="48" t="e">
        <f>RANK('Auswertung AIST'!O302,'Auswertung AIST'!$L302:$Q302,0)</f>
        <v>#VALUE!</v>
      </c>
      <c r="E298" s="48" t="e">
        <f>RANK('Auswertung AIST'!P302,'Auswertung AIST'!$L302:$Q302,0)</f>
        <v>#VALUE!</v>
      </c>
      <c r="F298" s="48" t="e">
        <f>RANK('Auswertung AIST'!Q302,'Auswertung AIST'!$L302:$Q302,0)</f>
        <v>#VALUE!</v>
      </c>
      <c r="G298" s="86" t="e">
        <f t="shared" si="40"/>
        <v>#N/A</v>
      </c>
      <c r="H298" s="87" t="e">
        <f t="shared" si="41"/>
        <v>#N/A</v>
      </c>
      <c r="I298" s="88" t="e">
        <f t="shared" si="42"/>
        <v>#N/A</v>
      </c>
      <c r="J298" s="48" t="e">
        <f t="shared" si="43"/>
        <v>#VALUE!</v>
      </c>
      <c r="K298" s="48" t="e">
        <f t="shared" si="44"/>
        <v>#VALUE!</v>
      </c>
      <c r="L298" s="48" t="e">
        <f t="shared" si="45"/>
        <v>#VALUE!</v>
      </c>
      <c r="M298" s="48" t="e">
        <f t="shared" si="46"/>
        <v>#VALUE!</v>
      </c>
      <c r="N298" s="48" t="e">
        <f t="shared" si="47"/>
        <v>#VALUE!</v>
      </c>
      <c r="O298" s="2" t="e">
        <f t="shared" si="48"/>
        <v>#VALUE!</v>
      </c>
      <c r="P298" s="34"/>
      <c r="Q298" s="45" t="e">
        <f t="shared" si="49"/>
        <v>#N/A</v>
      </c>
      <c r="R298" s="34"/>
      <c r="S298" s="34"/>
      <c r="T298" s="34"/>
      <c r="U298" s="34"/>
      <c r="V298" s="34"/>
      <c r="W298" s="34"/>
      <c r="X298" s="34"/>
      <c r="Y298" s="34"/>
    </row>
    <row r="299" spans="1:25" ht="15.75" thickBot="1" x14ac:dyDescent="0.3">
      <c r="A299" s="47" t="e">
        <f>RANK('Auswertung AIST'!L303,'Auswertung AIST'!$L303:$Q303,0)</f>
        <v>#VALUE!</v>
      </c>
      <c r="B299" s="48" t="e">
        <f>RANK('Auswertung AIST'!M303,'Auswertung AIST'!$L303:$Q303,0)</f>
        <v>#VALUE!</v>
      </c>
      <c r="C299" s="48" t="e">
        <f>RANK('Auswertung AIST'!N303,'Auswertung AIST'!$L303:$Q303,0)</f>
        <v>#VALUE!</v>
      </c>
      <c r="D299" s="48" t="e">
        <f>RANK('Auswertung AIST'!O303,'Auswertung AIST'!$L303:$Q303,0)</f>
        <v>#VALUE!</v>
      </c>
      <c r="E299" s="48" t="e">
        <f>RANK('Auswertung AIST'!P303,'Auswertung AIST'!$L303:$Q303,0)</f>
        <v>#VALUE!</v>
      </c>
      <c r="F299" s="48" t="e">
        <f>RANK('Auswertung AIST'!Q303,'Auswertung AIST'!$L303:$Q303,0)</f>
        <v>#VALUE!</v>
      </c>
      <c r="G299" s="86" t="e">
        <f t="shared" si="40"/>
        <v>#N/A</v>
      </c>
      <c r="H299" s="87" t="e">
        <f t="shared" si="41"/>
        <v>#N/A</v>
      </c>
      <c r="I299" s="88" t="e">
        <f t="shared" si="42"/>
        <v>#N/A</v>
      </c>
      <c r="J299" s="48" t="e">
        <f t="shared" si="43"/>
        <v>#VALUE!</v>
      </c>
      <c r="K299" s="48" t="e">
        <f t="shared" si="44"/>
        <v>#VALUE!</v>
      </c>
      <c r="L299" s="48" t="e">
        <f t="shared" si="45"/>
        <v>#VALUE!</v>
      </c>
      <c r="M299" s="48" t="e">
        <f t="shared" si="46"/>
        <v>#VALUE!</v>
      </c>
      <c r="N299" s="48" t="e">
        <f t="shared" si="47"/>
        <v>#VALUE!</v>
      </c>
      <c r="O299" s="2" t="e">
        <f t="shared" si="48"/>
        <v>#VALUE!</v>
      </c>
      <c r="P299" s="34"/>
      <c r="Q299" s="45" t="e">
        <f t="shared" si="49"/>
        <v>#N/A</v>
      </c>
      <c r="R299" s="34"/>
      <c r="S299" s="34"/>
      <c r="T299" s="34"/>
      <c r="U299" s="34"/>
      <c r="V299" s="34"/>
      <c r="W299" s="34"/>
      <c r="X299" s="34"/>
      <c r="Y299" s="34"/>
    </row>
    <row r="300" spans="1:25" ht="15.75" thickBot="1" x14ac:dyDescent="0.3">
      <c r="A300" s="47" t="e">
        <f>RANK('Auswertung AIST'!L304,'Auswertung AIST'!$L304:$Q304,0)</f>
        <v>#VALUE!</v>
      </c>
      <c r="B300" s="48" t="e">
        <f>RANK('Auswertung AIST'!M304,'Auswertung AIST'!$L304:$Q304,0)</f>
        <v>#VALUE!</v>
      </c>
      <c r="C300" s="48" t="e">
        <f>RANK('Auswertung AIST'!N304,'Auswertung AIST'!$L304:$Q304,0)</f>
        <v>#VALUE!</v>
      </c>
      <c r="D300" s="48" t="e">
        <f>RANK('Auswertung AIST'!O304,'Auswertung AIST'!$L304:$Q304,0)</f>
        <v>#VALUE!</v>
      </c>
      <c r="E300" s="48" t="e">
        <f>RANK('Auswertung AIST'!P304,'Auswertung AIST'!$L304:$Q304,0)</f>
        <v>#VALUE!</v>
      </c>
      <c r="F300" s="48" t="e">
        <f>RANK('Auswertung AIST'!Q304,'Auswertung AIST'!$L304:$Q304,0)</f>
        <v>#VALUE!</v>
      </c>
      <c r="G300" s="86" t="e">
        <f t="shared" si="40"/>
        <v>#N/A</v>
      </c>
      <c r="H300" s="87" t="e">
        <f t="shared" si="41"/>
        <v>#N/A</v>
      </c>
      <c r="I300" s="88" t="e">
        <f t="shared" si="42"/>
        <v>#N/A</v>
      </c>
      <c r="J300" s="48" t="e">
        <f t="shared" si="43"/>
        <v>#VALUE!</v>
      </c>
      <c r="K300" s="48" t="e">
        <f t="shared" si="44"/>
        <v>#VALUE!</v>
      </c>
      <c r="L300" s="48" t="e">
        <f t="shared" si="45"/>
        <v>#VALUE!</v>
      </c>
      <c r="M300" s="48" t="e">
        <f t="shared" si="46"/>
        <v>#VALUE!</v>
      </c>
      <c r="N300" s="48" t="e">
        <f t="shared" si="47"/>
        <v>#VALUE!</v>
      </c>
      <c r="O300" s="2" t="e">
        <f t="shared" si="48"/>
        <v>#VALUE!</v>
      </c>
      <c r="P300" s="34"/>
      <c r="Q300" s="45" t="e">
        <f t="shared" si="49"/>
        <v>#N/A</v>
      </c>
      <c r="R300" s="34"/>
      <c r="S300" s="34"/>
      <c r="T300" s="34"/>
      <c r="U300" s="34"/>
      <c r="V300" s="34"/>
      <c r="W300" s="34"/>
      <c r="X300" s="34"/>
      <c r="Y300" s="34"/>
    </row>
    <row r="301" spans="1:25" ht="15.75" thickBot="1" x14ac:dyDescent="0.3">
      <c r="A301" s="47" t="e">
        <f>RANK('Auswertung AIST'!L305,'Auswertung AIST'!$L305:$Q305,0)</f>
        <v>#VALUE!</v>
      </c>
      <c r="B301" s="48" t="e">
        <f>RANK('Auswertung AIST'!M305,'Auswertung AIST'!$L305:$Q305,0)</f>
        <v>#VALUE!</v>
      </c>
      <c r="C301" s="48" t="e">
        <f>RANK('Auswertung AIST'!N305,'Auswertung AIST'!$L305:$Q305,0)</f>
        <v>#VALUE!</v>
      </c>
      <c r="D301" s="48" t="e">
        <f>RANK('Auswertung AIST'!O305,'Auswertung AIST'!$L305:$Q305,0)</f>
        <v>#VALUE!</v>
      </c>
      <c r="E301" s="48" t="e">
        <f>RANK('Auswertung AIST'!P305,'Auswertung AIST'!$L305:$Q305,0)</f>
        <v>#VALUE!</v>
      </c>
      <c r="F301" s="48" t="e">
        <f>RANK('Auswertung AIST'!Q305,'Auswertung AIST'!$L305:$Q305,0)</f>
        <v>#VALUE!</v>
      </c>
      <c r="G301" s="86" t="e">
        <f t="shared" si="40"/>
        <v>#N/A</v>
      </c>
      <c r="H301" s="87" t="e">
        <f t="shared" si="41"/>
        <v>#N/A</v>
      </c>
      <c r="I301" s="88" t="e">
        <f t="shared" si="42"/>
        <v>#N/A</v>
      </c>
      <c r="J301" s="48" t="e">
        <f t="shared" si="43"/>
        <v>#VALUE!</v>
      </c>
      <c r="K301" s="48" t="e">
        <f t="shared" si="44"/>
        <v>#VALUE!</v>
      </c>
      <c r="L301" s="48" t="e">
        <f t="shared" si="45"/>
        <v>#VALUE!</v>
      </c>
      <c r="M301" s="48" t="e">
        <f t="shared" si="46"/>
        <v>#VALUE!</v>
      </c>
      <c r="N301" s="48" t="e">
        <f t="shared" si="47"/>
        <v>#VALUE!</v>
      </c>
      <c r="O301" s="2" t="e">
        <f t="shared" si="48"/>
        <v>#VALUE!</v>
      </c>
      <c r="P301" s="34"/>
      <c r="Q301" s="45" t="e">
        <f t="shared" si="49"/>
        <v>#N/A</v>
      </c>
      <c r="R301" s="34"/>
      <c r="S301" s="34"/>
      <c r="T301" s="34"/>
      <c r="U301" s="34"/>
      <c r="V301" s="34"/>
      <c r="W301" s="34"/>
      <c r="X301" s="34"/>
      <c r="Y301" s="34"/>
    </row>
    <row r="302" spans="1:25" ht="15.75" thickBot="1" x14ac:dyDescent="0.3">
      <c r="A302" s="47" t="e">
        <f>RANK('Auswertung AIST'!L306,'Auswertung AIST'!$L306:$Q306,0)</f>
        <v>#VALUE!</v>
      </c>
      <c r="B302" s="48" t="e">
        <f>RANK('Auswertung AIST'!M306,'Auswertung AIST'!$L306:$Q306,0)</f>
        <v>#VALUE!</v>
      </c>
      <c r="C302" s="48" t="e">
        <f>RANK('Auswertung AIST'!N306,'Auswertung AIST'!$L306:$Q306,0)</f>
        <v>#VALUE!</v>
      </c>
      <c r="D302" s="48" t="e">
        <f>RANK('Auswertung AIST'!O306,'Auswertung AIST'!$L306:$Q306,0)</f>
        <v>#VALUE!</v>
      </c>
      <c r="E302" s="48" t="e">
        <f>RANK('Auswertung AIST'!P306,'Auswertung AIST'!$L306:$Q306,0)</f>
        <v>#VALUE!</v>
      </c>
      <c r="F302" s="48" t="e">
        <f>RANK('Auswertung AIST'!Q306,'Auswertung AIST'!$L306:$Q306,0)</f>
        <v>#VALUE!</v>
      </c>
      <c r="G302" s="86" t="e">
        <f t="shared" si="40"/>
        <v>#N/A</v>
      </c>
      <c r="H302" s="87" t="e">
        <f t="shared" si="41"/>
        <v>#N/A</v>
      </c>
      <c r="I302" s="88" t="e">
        <f t="shared" si="42"/>
        <v>#N/A</v>
      </c>
      <c r="J302" s="48" t="e">
        <f t="shared" si="43"/>
        <v>#VALUE!</v>
      </c>
      <c r="K302" s="48" t="e">
        <f t="shared" si="44"/>
        <v>#VALUE!</v>
      </c>
      <c r="L302" s="48" t="e">
        <f t="shared" si="45"/>
        <v>#VALUE!</v>
      </c>
      <c r="M302" s="48" t="e">
        <f t="shared" si="46"/>
        <v>#VALUE!</v>
      </c>
      <c r="N302" s="48" t="e">
        <f t="shared" si="47"/>
        <v>#VALUE!</v>
      </c>
      <c r="O302" s="2" t="e">
        <f t="shared" si="48"/>
        <v>#VALUE!</v>
      </c>
      <c r="P302" s="34"/>
      <c r="Q302" s="45" t="e">
        <f t="shared" si="49"/>
        <v>#N/A</v>
      </c>
      <c r="R302" s="34"/>
      <c r="S302" s="34"/>
      <c r="T302" s="34"/>
      <c r="U302" s="34"/>
      <c r="V302" s="34"/>
      <c r="W302" s="34"/>
      <c r="X302" s="34"/>
      <c r="Y302" s="34"/>
    </row>
    <row r="303" spans="1:25" ht="15.75" thickBot="1" x14ac:dyDescent="0.3">
      <c r="A303" s="47" t="e">
        <f>RANK('Auswertung AIST'!L307,'Auswertung AIST'!$L307:$Q307,0)</f>
        <v>#VALUE!</v>
      </c>
      <c r="B303" s="48" t="e">
        <f>RANK('Auswertung AIST'!M307,'Auswertung AIST'!$L307:$Q307,0)</f>
        <v>#VALUE!</v>
      </c>
      <c r="C303" s="48" t="e">
        <f>RANK('Auswertung AIST'!N307,'Auswertung AIST'!$L307:$Q307,0)</f>
        <v>#VALUE!</v>
      </c>
      <c r="D303" s="48" t="e">
        <f>RANK('Auswertung AIST'!O307,'Auswertung AIST'!$L307:$Q307,0)</f>
        <v>#VALUE!</v>
      </c>
      <c r="E303" s="48" t="e">
        <f>RANK('Auswertung AIST'!P307,'Auswertung AIST'!$L307:$Q307,0)</f>
        <v>#VALUE!</v>
      </c>
      <c r="F303" s="48" t="e">
        <f>RANK('Auswertung AIST'!Q307,'Auswertung AIST'!$L307:$Q307,0)</f>
        <v>#VALUE!</v>
      </c>
      <c r="G303" s="86" t="e">
        <f t="shared" si="40"/>
        <v>#N/A</v>
      </c>
      <c r="H303" s="87" t="e">
        <f t="shared" si="41"/>
        <v>#N/A</v>
      </c>
      <c r="I303" s="88" t="e">
        <f t="shared" si="42"/>
        <v>#N/A</v>
      </c>
      <c r="J303" s="48" t="e">
        <f t="shared" si="43"/>
        <v>#VALUE!</v>
      </c>
      <c r="K303" s="48" t="e">
        <f t="shared" si="44"/>
        <v>#VALUE!</v>
      </c>
      <c r="L303" s="48" t="e">
        <f t="shared" si="45"/>
        <v>#VALUE!</v>
      </c>
      <c r="M303" s="48" t="e">
        <f t="shared" si="46"/>
        <v>#VALUE!</v>
      </c>
      <c r="N303" s="48" t="e">
        <f t="shared" si="47"/>
        <v>#VALUE!</v>
      </c>
      <c r="O303" s="2" t="e">
        <f t="shared" si="48"/>
        <v>#VALUE!</v>
      </c>
      <c r="P303" s="34"/>
      <c r="Q303" s="45" t="e">
        <f t="shared" si="49"/>
        <v>#N/A</v>
      </c>
      <c r="R303" s="34"/>
      <c r="S303" s="34"/>
      <c r="T303" s="34"/>
      <c r="U303" s="34"/>
      <c r="V303" s="34"/>
      <c r="W303" s="34"/>
      <c r="X303" s="34"/>
      <c r="Y303" s="34"/>
    </row>
    <row r="304" spans="1:25" ht="15.75" thickBot="1" x14ac:dyDescent="0.3">
      <c r="A304" s="47" t="e">
        <f>RANK('Auswertung AIST'!L308,'Auswertung AIST'!$L308:$Q308,0)</f>
        <v>#VALUE!</v>
      </c>
      <c r="B304" s="48" t="e">
        <f>RANK('Auswertung AIST'!M308,'Auswertung AIST'!$L308:$Q308,0)</f>
        <v>#VALUE!</v>
      </c>
      <c r="C304" s="48" t="e">
        <f>RANK('Auswertung AIST'!N308,'Auswertung AIST'!$L308:$Q308,0)</f>
        <v>#VALUE!</v>
      </c>
      <c r="D304" s="48" t="e">
        <f>RANK('Auswertung AIST'!O308,'Auswertung AIST'!$L308:$Q308,0)</f>
        <v>#VALUE!</v>
      </c>
      <c r="E304" s="48" t="e">
        <f>RANK('Auswertung AIST'!P308,'Auswertung AIST'!$L308:$Q308,0)</f>
        <v>#VALUE!</v>
      </c>
      <c r="F304" s="48" t="e">
        <f>RANK('Auswertung AIST'!Q308,'Auswertung AIST'!$L308:$Q308,0)</f>
        <v>#VALUE!</v>
      </c>
      <c r="G304" s="86" t="e">
        <f t="shared" si="40"/>
        <v>#N/A</v>
      </c>
      <c r="H304" s="87" t="e">
        <f t="shared" si="41"/>
        <v>#N/A</v>
      </c>
      <c r="I304" s="88" t="e">
        <f t="shared" si="42"/>
        <v>#N/A</v>
      </c>
      <c r="J304" s="48" t="e">
        <f t="shared" si="43"/>
        <v>#VALUE!</v>
      </c>
      <c r="K304" s="48" t="e">
        <f t="shared" si="44"/>
        <v>#VALUE!</v>
      </c>
      <c r="L304" s="48" t="e">
        <f t="shared" si="45"/>
        <v>#VALUE!</v>
      </c>
      <c r="M304" s="48" t="e">
        <f t="shared" si="46"/>
        <v>#VALUE!</v>
      </c>
      <c r="N304" s="48" t="e">
        <f t="shared" si="47"/>
        <v>#VALUE!</v>
      </c>
      <c r="O304" s="2" t="e">
        <f t="shared" si="48"/>
        <v>#VALUE!</v>
      </c>
      <c r="P304" s="34"/>
      <c r="Q304" s="45" t="e">
        <f t="shared" si="49"/>
        <v>#N/A</v>
      </c>
      <c r="R304" s="34"/>
      <c r="S304" s="34"/>
      <c r="T304" s="34"/>
      <c r="U304" s="34"/>
      <c r="V304" s="34"/>
      <c r="W304" s="34"/>
      <c r="X304" s="34"/>
      <c r="Y304" s="34"/>
    </row>
    <row r="305" spans="1:25" ht="15.75" thickBot="1" x14ac:dyDescent="0.3">
      <c r="A305" s="47" t="e">
        <f>RANK('Auswertung AIST'!L309,'Auswertung AIST'!$L309:$Q309,0)</f>
        <v>#VALUE!</v>
      </c>
      <c r="B305" s="48" t="e">
        <f>RANK('Auswertung AIST'!M309,'Auswertung AIST'!$L309:$Q309,0)</f>
        <v>#VALUE!</v>
      </c>
      <c r="C305" s="48" t="e">
        <f>RANK('Auswertung AIST'!N309,'Auswertung AIST'!$L309:$Q309,0)</f>
        <v>#VALUE!</v>
      </c>
      <c r="D305" s="48" t="e">
        <f>RANK('Auswertung AIST'!O309,'Auswertung AIST'!$L309:$Q309,0)</f>
        <v>#VALUE!</v>
      </c>
      <c r="E305" s="48" t="e">
        <f>RANK('Auswertung AIST'!P309,'Auswertung AIST'!$L309:$Q309,0)</f>
        <v>#VALUE!</v>
      </c>
      <c r="F305" s="48" t="e">
        <f>RANK('Auswertung AIST'!Q309,'Auswertung AIST'!$L309:$Q309,0)</f>
        <v>#VALUE!</v>
      </c>
      <c r="G305" s="86" t="e">
        <f t="shared" si="40"/>
        <v>#N/A</v>
      </c>
      <c r="H305" s="87" t="e">
        <f t="shared" si="41"/>
        <v>#N/A</v>
      </c>
      <c r="I305" s="88" t="e">
        <f t="shared" si="42"/>
        <v>#N/A</v>
      </c>
      <c r="J305" s="48" t="e">
        <f t="shared" si="43"/>
        <v>#VALUE!</v>
      </c>
      <c r="K305" s="48" t="e">
        <f t="shared" si="44"/>
        <v>#VALUE!</v>
      </c>
      <c r="L305" s="48" t="e">
        <f t="shared" si="45"/>
        <v>#VALUE!</v>
      </c>
      <c r="M305" s="48" t="e">
        <f t="shared" si="46"/>
        <v>#VALUE!</v>
      </c>
      <c r="N305" s="48" t="e">
        <f t="shared" si="47"/>
        <v>#VALUE!</v>
      </c>
      <c r="O305" s="2" t="e">
        <f t="shared" si="48"/>
        <v>#VALUE!</v>
      </c>
      <c r="P305" s="34"/>
      <c r="Q305" s="45" t="e">
        <f t="shared" si="49"/>
        <v>#N/A</v>
      </c>
      <c r="R305" s="34"/>
      <c r="S305" s="34"/>
      <c r="T305" s="34"/>
      <c r="U305" s="34"/>
      <c r="V305" s="34"/>
      <c r="W305" s="34"/>
      <c r="X305" s="34"/>
      <c r="Y305" s="34"/>
    </row>
    <row r="306" spans="1:25" ht="15.75" thickBot="1" x14ac:dyDescent="0.3">
      <c r="A306" s="47" t="e">
        <f>RANK('Auswertung AIST'!L310,'Auswertung AIST'!$L310:$Q310,0)</f>
        <v>#VALUE!</v>
      </c>
      <c r="B306" s="48" t="e">
        <f>RANK('Auswertung AIST'!M310,'Auswertung AIST'!$L310:$Q310,0)</f>
        <v>#VALUE!</v>
      </c>
      <c r="C306" s="48" t="e">
        <f>RANK('Auswertung AIST'!N310,'Auswertung AIST'!$L310:$Q310,0)</f>
        <v>#VALUE!</v>
      </c>
      <c r="D306" s="48" t="e">
        <f>RANK('Auswertung AIST'!O310,'Auswertung AIST'!$L310:$Q310,0)</f>
        <v>#VALUE!</v>
      </c>
      <c r="E306" s="48" t="e">
        <f>RANK('Auswertung AIST'!P310,'Auswertung AIST'!$L310:$Q310,0)</f>
        <v>#VALUE!</v>
      </c>
      <c r="F306" s="48" t="e">
        <f>RANK('Auswertung AIST'!Q310,'Auswertung AIST'!$L310:$Q310,0)</f>
        <v>#VALUE!</v>
      </c>
      <c r="G306" s="86" t="e">
        <f t="shared" si="40"/>
        <v>#N/A</v>
      </c>
      <c r="H306" s="87" t="e">
        <f t="shared" si="41"/>
        <v>#N/A</v>
      </c>
      <c r="I306" s="88" t="e">
        <f t="shared" si="42"/>
        <v>#N/A</v>
      </c>
      <c r="J306" s="48" t="e">
        <f t="shared" si="43"/>
        <v>#VALUE!</v>
      </c>
      <c r="K306" s="48" t="e">
        <f t="shared" si="44"/>
        <v>#VALUE!</v>
      </c>
      <c r="L306" s="48" t="e">
        <f t="shared" si="45"/>
        <v>#VALUE!</v>
      </c>
      <c r="M306" s="48" t="e">
        <f t="shared" si="46"/>
        <v>#VALUE!</v>
      </c>
      <c r="N306" s="48" t="e">
        <f t="shared" si="47"/>
        <v>#VALUE!</v>
      </c>
      <c r="O306" s="2" t="e">
        <f t="shared" si="48"/>
        <v>#VALUE!</v>
      </c>
      <c r="P306" s="34"/>
      <c r="Q306" s="45" t="e">
        <f t="shared" si="49"/>
        <v>#N/A</v>
      </c>
      <c r="R306" s="34"/>
      <c r="S306" s="34"/>
      <c r="T306" s="34"/>
      <c r="U306" s="34"/>
      <c r="V306" s="34"/>
      <c r="W306" s="34"/>
      <c r="X306" s="34"/>
      <c r="Y306" s="34"/>
    </row>
    <row r="307" spans="1:25" ht="15.75" thickBot="1" x14ac:dyDescent="0.3">
      <c r="A307" s="47" t="e">
        <f>RANK('Auswertung AIST'!L311,'Auswertung AIST'!$L311:$Q311,0)</f>
        <v>#VALUE!</v>
      </c>
      <c r="B307" s="48" t="e">
        <f>RANK('Auswertung AIST'!M311,'Auswertung AIST'!$L311:$Q311,0)</f>
        <v>#VALUE!</v>
      </c>
      <c r="C307" s="48" t="e">
        <f>RANK('Auswertung AIST'!N311,'Auswertung AIST'!$L311:$Q311,0)</f>
        <v>#VALUE!</v>
      </c>
      <c r="D307" s="48" t="e">
        <f>RANK('Auswertung AIST'!O311,'Auswertung AIST'!$L311:$Q311,0)</f>
        <v>#VALUE!</v>
      </c>
      <c r="E307" s="48" t="e">
        <f>RANK('Auswertung AIST'!P311,'Auswertung AIST'!$L311:$Q311,0)</f>
        <v>#VALUE!</v>
      </c>
      <c r="F307" s="48" t="e">
        <f>RANK('Auswertung AIST'!Q311,'Auswertung AIST'!$L311:$Q311,0)</f>
        <v>#VALUE!</v>
      </c>
      <c r="G307" s="86" t="e">
        <f t="shared" si="40"/>
        <v>#N/A</v>
      </c>
      <c r="H307" s="87" t="e">
        <f t="shared" si="41"/>
        <v>#N/A</v>
      </c>
      <c r="I307" s="88" t="e">
        <f t="shared" si="42"/>
        <v>#N/A</v>
      </c>
      <c r="J307" s="48" t="e">
        <f t="shared" si="43"/>
        <v>#VALUE!</v>
      </c>
      <c r="K307" s="48" t="e">
        <f t="shared" si="44"/>
        <v>#VALUE!</v>
      </c>
      <c r="L307" s="48" t="e">
        <f t="shared" si="45"/>
        <v>#VALUE!</v>
      </c>
      <c r="M307" s="48" t="e">
        <f t="shared" si="46"/>
        <v>#VALUE!</v>
      </c>
      <c r="N307" s="48" t="e">
        <f t="shared" si="47"/>
        <v>#VALUE!</v>
      </c>
      <c r="O307" s="2" t="e">
        <f t="shared" si="48"/>
        <v>#VALUE!</v>
      </c>
      <c r="P307" s="34"/>
      <c r="Q307" s="45" t="e">
        <f t="shared" si="49"/>
        <v>#N/A</v>
      </c>
      <c r="R307" s="34"/>
      <c r="S307" s="34"/>
      <c r="T307" s="34"/>
      <c r="U307" s="34"/>
      <c r="V307" s="34"/>
      <c r="W307" s="34"/>
      <c r="X307" s="34"/>
      <c r="Y307" s="34"/>
    </row>
    <row r="308" spans="1:25" ht="15.75" thickBot="1" x14ac:dyDescent="0.3">
      <c r="A308" s="47" t="e">
        <f>RANK('Auswertung AIST'!L312,'Auswertung AIST'!$L312:$Q312,0)</f>
        <v>#VALUE!</v>
      </c>
      <c r="B308" s="48" t="e">
        <f>RANK('Auswertung AIST'!M312,'Auswertung AIST'!$L312:$Q312,0)</f>
        <v>#VALUE!</v>
      </c>
      <c r="C308" s="48" t="e">
        <f>RANK('Auswertung AIST'!N312,'Auswertung AIST'!$L312:$Q312,0)</f>
        <v>#VALUE!</v>
      </c>
      <c r="D308" s="48" t="e">
        <f>RANK('Auswertung AIST'!O312,'Auswertung AIST'!$L312:$Q312,0)</f>
        <v>#VALUE!</v>
      </c>
      <c r="E308" s="48" t="e">
        <f>RANK('Auswertung AIST'!P312,'Auswertung AIST'!$L312:$Q312,0)</f>
        <v>#VALUE!</v>
      </c>
      <c r="F308" s="48" t="e">
        <f>RANK('Auswertung AIST'!Q312,'Auswertung AIST'!$L312:$Q312,0)</f>
        <v>#VALUE!</v>
      </c>
      <c r="G308" s="86" t="e">
        <f t="shared" si="40"/>
        <v>#N/A</v>
      </c>
      <c r="H308" s="87" t="e">
        <f t="shared" si="41"/>
        <v>#N/A</v>
      </c>
      <c r="I308" s="88" t="e">
        <f t="shared" si="42"/>
        <v>#N/A</v>
      </c>
      <c r="J308" s="48" t="e">
        <f t="shared" si="43"/>
        <v>#VALUE!</v>
      </c>
      <c r="K308" s="48" t="e">
        <f t="shared" si="44"/>
        <v>#VALUE!</v>
      </c>
      <c r="L308" s="48" t="e">
        <f t="shared" si="45"/>
        <v>#VALUE!</v>
      </c>
      <c r="M308" s="48" t="e">
        <f t="shared" si="46"/>
        <v>#VALUE!</v>
      </c>
      <c r="N308" s="48" t="e">
        <f t="shared" si="47"/>
        <v>#VALUE!</v>
      </c>
      <c r="O308" s="2" t="e">
        <f t="shared" si="48"/>
        <v>#VALUE!</v>
      </c>
      <c r="P308" s="34"/>
      <c r="Q308" s="45" t="e">
        <f t="shared" si="49"/>
        <v>#N/A</v>
      </c>
      <c r="R308" s="34"/>
      <c r="S308" s="34"/>
      <c r="T308" s="34"/>
      <c r="U308" s="34"/>
      <c r="V308" s="34"/>
      <c r="W308" s="34"/>
      <c r="X308" s="34"/>
      <c r="Y308" s="34"/>
    </row>
    <row r="309" spans="1:25" ht="15.75" thickBot="1" x14ac:dyDescent="0.3">
      <c r="A309" s="47" t="e">
        <f>RANK('Auswertung AIST'!L313,'Auswertung AIST'!$L313:$Q313,0)</f>
        <v>#VALUE!</v>
      </c>
      <c r="B309" s="48" t="e">
        <f>RANK('Auswertung AIST'!M313,'Auswertung AIST'!$L313:$Q313,0)</f>
        <v>#VALUE!</v>
      </c>
      <c r="C309" s="48" t="e">
        <f>RANK('Auswertung AIST'!N313,'Auswertung AIST'!$L313:$Q313,0)</f>
        <v>#VALUE!</v>
      </c>
      <c r="D309" s="48" t="e">
        <f>RANK('Auswertung AIST'!O313,'Auswertung AIST'!$L313:$Q313,0)</f>
        <v>#VALUE!</v>
      </c>
      <c r="E309" s="48" t="e">
        <f>RANK('Auswertung AIST'!P313,'Auswertung AIST'!$L313:$Q313,0)</f>
        <v>#VALUE!</v>
      </c>
      <c r="F309" s="48" t="e">
        <f>RANK('Auswertung AIST'!Q313,'Auswertung AIST'!$L313:$Q313,0)</f>
        <v>#VALUE!</v>
      </c>
      <c r="G309" s="86" t="e">
        <f t="shared" si="40"/>
        <v>#N/A</v>
      </c>
      <c r="H309" s="87" t="e">
        <f t="shared" si="41"/>
        <v>#N/A</v>
      </c>
      <c r="I309" s="88" t="e">
        <f t="shared" si="42"/>
        <v>#N/A</v>
      </c>
      <c r="J309" s="48" t="e">
        <f t="shared" si="43"/>
        <v>#VALUE!</v>
      </c>
      <c r="K309" s="48" t="e">
        <f t="shared" si="44"/>
        <v>#VALUE!</v>
      </c>
      <c r="L309" s="48" t="e">
        <f t="shared" si="45"/>
        <v>#VALUE!</v>
      </c>
      <c r="M309" s="48" t="e">
        <f t="shared" si="46"/>
        <v>#VALUE!</v>
      </c>
      <c r="N309" s="48" t="e">
        <f t="shared" si="47"/>
        <v>#VALUE!</v>
      </c>
      <c r="O309" s="2" t="e">
        <f t="shared" si="48"/>
        <v>#VALUE!</v>
      </c>
      <c r="P309" s="34"/>
      <c r="Q309" s="45" t="e">
        <f t="shared" si="49"/>
        <v>#N/A</v>
      </c>
      <c r="R309" s="34"/>
      <c r="S309" s="34"/>
      <c r="T309" s="34"/>
      <c r="U309" s="34"/>
      <c r="V309" s="34"/>
      <c r="W309" s="34"/>
      <c r="X309" s="34"/>
      <c r="Y309" s="34"/>
    </row>
    <row r="310" spans="1:25" ht="15.75" thickBot="1" x14ac:dyDescent="0.3">
      <c r="A310" s="47" t="e">
        <f>RANK('Auswertung AIST'!L314,'Auswertung AIST'!$L314:$Q314,0)</f>
        <v>#VALUE!</v>
      </c>
      <c r="B310" s="48" t="e">
        <f>RANK('Auswertung AIST'!M314,'Auswertung AIST'!$L314:$Q314,0)</f>
        <v>#VALUE!</v>
      </c>
      <c r="C310" s="48" t="e">
        <f>RANK('Auswertung AIST'!N314,'Auswertung AIST'!$L314:$Q314,0)</f>
        <v>#VALUE!</v>
      </c>
      <c r="D310" s="48" t="e">
        <f>RANK('Auswertung AIST'!O314,'Auswertung AIST'!$L314:$Q314,0)</f>
        <v>#VALUE!</v>
      </c>
      <c r="E310" s="48" t="e">
        <f>RANK('Auswertung AIST'!P314,'Auswertung AIST'!$L314:$Q314,0)</f>
        <v>#VALUE!</v>
      </c>
      <c r="F310" s="48" t="e">
        <f>RANK('Auswertung AIST'!Q314,'Auswertung AIST'!$L314:$Q314,0)</f>
        <v>#VALUE!</v>
      </c>
      <c r="G310" s="86" t="e">
        <f t="shared" si="40"/>
        <v>#N/A</v>
      </c>
      <c r="H310" s="87" t="e">
        <f t="shared" si="41"/>
        <v>#N/A</v>
      </c>
      <c r="I310" s="88" t="e">
        <f t="shared" si="42"/>
        <v>#N/A</v>
      </c>
      <c r="J310" s="48" t="e">
        <f t="shared" si="43"/>
        <v>#VALUE!</v>
      </c>
      <c r="K310" s="48" t="e">
        <f t="shared" si="44"/>
        <v>#VALUE!</v>
      </c>
      <c r="L310" s="48" t="e">
        <f t="shared" si="45"/>
        <v>#VALUE!</v>
      </c>
      <c r="M310" s="48" t="e">
        <f t="shared" si="46"/>
        <v>#VALUE!</v>
      </c>
      <c r="N310" s="48" t="e">
        <f t="shared" si="47"/>
        <v>#VALUE!</v>
      </c>
      <c r="O310" s="2" t="e">
        <f t="shared" si="48"/>
        <v>#VALUE!</v>
      </c>
      <c r="P310" s="34"/>
      <c r="Q310" s="45" t="e">
        <f t="shared" si="49"/>
        <v>#N/A</v>
      </c>
      <c r="R310" s="34"/>
      <c r="S310" s="34"/>
      <c r="T310" s="34"/>
      <c r="U310" s="34"/>
      <c r="V310" s="34"/>
      <c r="W310" s="34"/>
      <c r="X310" s="34"/>
      <c r="Y310" s="34"/>
    </row>
    <row r="311" spans="1:25" ht="15.75" thickBot="1" x14ac:dyDescent="0.3">
      <c r="A311" s="47" t="e">
        <f>RANK('Auswertung AIST'!L315,'Auswertung AIST'!$L315:$Q315,0)</f>
        <v>#VALUE!</v>
      </c>
      <c r="B311" s="48" t="e">
        <f>RANK('Auswertung AIST'!M315,'Auswertung AIST'!$L315:$Q315,0)</f>
        <v>#VALUE!</v>
      </c>
      <c r="C311" s="48" t="e">
        <f>RANK('Auswertung AIST'!N315,'Auswertung AIST'!$L315:$Q315,0)</f>
        <v>#VALUE!</v>
      </c>
      <c r="D311" s="48" t="e">
        <f>RANK('Auswertung AIST'!O315,'Auswertung AIST'!$L315:$Q315,0)</f>
        <v>#VALUE!</v>
      </c>
      <c r="E311" s="48" t="e">
        <f>RANK('Auswertung AIST'!P315,'Auswertung AIST'!$L315:$Q315,0)</f>
        <v>#VALUE!</v>
      </c>
      <c r="F311" s="48" t="e">
        <f>RANK('Auswertung AIST'!Q315,'Auswertung AIST'!$L315:$Q315,0)</f>
        <v>#VALUE!</v>
      </c>
      <c r="G311" s="86" t="e">
        <f t="shared" si="40"/>
        <v>#N/A</v>
      </c>
      <c r="H311" s="87" t="e">
        <f t="shared" si="41"/>
        <v>#N/A</v>
      </c>
      <c r="I311" s="88" t="e">
        <f t="shared" si="42"/>
        <v>#N/A</v>
      </c>
      <c r="J311" s="48" t="e">
        <f t="shared" si="43"/>
        <v>#VALUE!</v>
      </c>
      <c r="K311" s="48" t="e">
        <f t="shared" si="44"/>
        <v>#VALUE!</v>
      </c>
      <c r="L311" s="48" t="e">
        <f t="shared" si="45"/>
        <v>#VALUE!</v>
      </c>
      <c r="M311" s="48" t="e">
        <f t="shared" si="46"/>
        <v>#VALUE!</v>
      </c>
      <c r="N311" s="48" t="e">
        <f t="shared" si="47"/>
        <v>#VALUE!</v>
      </c>
      <c r="O311" s="2" t="e">
        <f t="shared" si="48"/>
        <v>#VALUE!</v>
      </c>
      <c r="P311" s="34"/>
      <c r="Q311" s="45" t="e">
        <f t="shared" si="49"/>
        <v>#N/A</v>
      </c>
      <c r="R311" s="34"/>
      <c r="S311" s="34"/>
      <c r="T311" s="34"/>
      <c r="U311" s="34"/>
      <c r="V311" s="34"/>
      <c r="W311" s="34"/>
      <c r="X311" s="34"/>
      <c r="Y311" s="34"/>
    </row>
    <row r="312" spans="1:25" ht="15.75" thickBot="1" x14ac:dyDescent="0.3">
      <c r="A312" s="47" t="e">
        <f>RANK('Auswertung AIST'!L316,'Auswertung AIST'!$L316:$Q316,0)</f>
        <v>#VALUE!</v>
      </c>
      <c r="B312" s="48" t="e">
        <f>RANK('Auswertung AIST'!M316,'Auswertung AIST'!$L316:$Q316,0)</f>
        <v>#VALUE!</v>
      </c>
      <c r="C312" s="48" t="e">
        <f>RANK('Auswertung AIST'!N316,'Auswertung AIST'!$L316:$Q316,0)</f>
        <v>#VALUE!</v>
      </c>
      <c r="D312" s="48" t="e">
        <f>RANK('Auswertung AIST'!O316,'Auswertung AIST'!$L316:$Q316,0)</f>
        <v>#VALUE!</v>
      </c>
      <c r="E312" s="48" t="e">
        <f>RANK('Auswertung AIST'!P316,'Auswertung AIST'!$L316:$Q316,0)</f>
        <v>#VALUE!</v>
      </c>
      <c r="F312" s="48" t="e">
        <f>RANK('Auswertung AIST'!Q316,'Auswertung AIST'!$L316:$Q316,0)</f>
        <v>#VALUE!</v>
      </c>
      <c r="G312" s="86" t="e">
        <f t="shared" si="40"/>
        <v>#N/A</v>
      </c>
      <c r="H312" s="87" t="e">
        <f t="shared" si="41"/>
        <v>#N/A</v>
      </c>
      <c r="I312" s="88" t="e">
        <f t="shared" si="42"/>
        <v>#N/A</v>
      </c>
      <c r="J312" s="48" t="e">
        <f t="shared" si="43"/>
        <v>#VALUE!</v>
      </c>
      <c r="K312" s="48" t="e">
        <f t="shared" si="44"/>
        <v>#VALUE!</v>
      </c>
      <c r="L312" s="48" t="e">
        <f t="shared" si="45"/>
        <v>#VALUE!</v>
      </c>
      <c r="M312" s="48" t="e">
        <f t="shared" si="46"/>
        <v>#VALUE!</v>
      </c>
      <c r="N312" s="48" t="e">
        <f t="shared" si="47"/>
        <v>#VALUE!</v>
      </c>
      <c r="O312" s="2" t="e">
        <f t="shared" si="48"/>
        <v>#VALUE!</v>
      </c>
      <c r="P312" s="34"/>
      <c r="Q312" s="45" t="e">
        <f t="shared" si="49"/>
        <v>#N/A</v>
      </c>
      <c r="R312" s="34"/>
      <c r="S312" s="34"/>
      <c r="T312" s="34"/>
      <c r="U312" s="34"/>
      <c r="V312" s="34"/>
      <c r="W312" s="34"/>
      <c r="X312" s="34"/>
      <c r="Y312" s="34"/>
    </row>
    <row r="313" spans="1:25" ht="15.75" thickBot="1" x14ac:dyDescent="0.3">
      <c r="A313" s="47" t="e">
        <f>RANK('Auswertung AIST'!L317,'Auswertung AIST'!$L317:$Q317,0)</f>
        <v>#VALUE!</v>
      </c>
      <c r="B313" s="48" t="e">
        <f>RANK('Auswertung AIST'!M317,'Auswertung AIST'!$L317:$Q317,0)</f>
        <v>#VALUE!</v>
      </c>
      <c r="C313" s="48" t="e">
        <f>RANK('Auswertung AIST'!N317,'Auswertung AIST'!$L317:$Q317,0)</f>
        <v>#VALUE!</v>
      </c>
      <c r="D313" s="48" t="e">
        <f>RANK('Auswertung AIST'!O317,'Auswertung AIST'!$L317:$Q317,0)</f>
        <v>#VALUE!</v>
      </c>
      <c r="E313" s="48" t="e">
        <f>RANK('Auswertung AIST'!P317,'Auswertung AIST'!$L317:$Q317,0)</f>
        <v>#VALUE!</v>
      </c>
      <c r="F313" s="48" t="e">
        <f>RANK('Auswertung AIST'!Q317,'Auswertung AIST'!$L317:$Q317,0)</f>
        <v>#VALUE!</v>
      </c>
      <c r="G313" s="86" t="e">
        <f t="shared" si="40"/>
        <v>#N/A</v>
      </c>
      <c r="H313" s="87" t="e">
        <f t="shared" si="41"/>
        <v>#N/A</v>
      </c>
      <c r="I313" s="88" t="e">
        <f t="shared" si="42"/>
        <v>#N/A</v>
      </c>
      <c r="J313" s="48" t="e">
        <f t="shared" si="43"/>
        <v>#VALUE!</v>
      </c>
      <c r="K313" s="48" t="e">
        <f t="shared" si="44"/>
        <v>#VALUE!</v>
      </c>
      <c r="L313" s="48" t="e">
        <f t="shared" si="45"/>
        <v>#VALUE!</v>
      </c>
      <c r="M313" s="48" t="e">
        <f t="shared" si="46"/>
        <v>#VALUE!</v>
      </c>
      <c r="N313" s="48" t="e">
        <f t="shared" si="47"/>
        <v>#VALUE!</v>
      </c>
      <c r="O313" s="2" t="e">
        <f t="shared" si="48"/>
        <v>#VALUE!</v>
      </c>
      <c r="P313" s="34"/>
      <c r="Q313" s="45" t="e">
        <f t="shared" si="49"/>
        <v>#N/A</v>
      </c>
      <c r="R313" s="34"/>
      <c r="S313" s="34"/>
      <c r="T313" s="34"/>
      <c r="U313" s="34"/>
      <c r="V313" s="34"/>
      <c r="W313" s="34"/>
      <c r="X313" s="34"/>
      <c r="Y313" s="34"/>
    </row>
    <row r="314" spans="1:25" ht="15.75" thickBot="1" x14ac:dyDescent="0.3">
      <c r="A314" s="47" t="e">
        <f>RANK('Auswertung AIST'!L318,'Auswertung AIST'!$L318:$Q318,0)</f>
        <v>#VALUE!</v>
      </c>
      <c r="B314" s="48" t="e">
        <f>RANK('Auswertung AIST'!M318,'Auswertung AIST'!$L318:$Q318,0)</f>
        <v>#VALUE!</v>
      </c>
      <c r="C314" s="48" t="e">
        <f>RANK('Auswertung AIST'!N318,'Auswertung AIST'!$L318:$Q318,0)</f>
        <v>#VALUE!</v>
      </c>
      <c r="D314" s="48" t="e">
        <f>RANK('Auswertung AIST'!O318,'Auswertung AIST'!$L318:$Q318,0)</f>
        <v>#VALUE!</v>
      </c>
      <c r="E314" s="48" t="e">
        <f>RANK('Auswertung AIST'!P318,'Auswertung AIST'!$L318:$Q318,0)</f>
        <v>#VALUE!</v>
      </c>
      <c r="F314" s="48" t="e">
        <f>RANK('Auswertung AIST'!Q318,'Auswertung AIST'!$L318:$Q318,0)</f>
        <v>#VALUE!</v>
      </c>
      <c r="G314" s="86" t="e">
        <f t="shared" si="40"/>
        <v>#N/A</v>
      </c>
      <c r="H314" s="87" t="e">
        <f t="shared" si="41"/>
        <v>#N/A</v>
      </c>
      <c r="I314" s="88" t="e">
        <f t="shared" si="42"/>
        <v>#N/A</v>
      </c>
      <c r="J314" s="48" t="e">
        <f t="shared" si="43"/>
        <v>#VALUE!</v>
      </c>
      <c r="K314" s="48" t="e">
        <f t="shared" si="44"/>
        <v>#VALUE!</v>
      </c>
      <c r="L314" s="48" t="e">
        <f t="shared" si="45"/>
        <v>#VALUE!</v>
      </c>
      <c r="M314" s="48" t="e">
        <f t="shared" si="46"/>
        <v>#VALUE!</v>
      </c>
      <c r="N314" s="48" t="e">
        <f t="shared" si="47"/>
        <v>#VALUE!</v>
      </c>
      <c r="O314" s="2" t="e">
        <f t="shared" si="48"/>
        <v>#VALUE!</v>
      </c>
      <c r="P314" s="34"/>
      <c r="Q314" s="45" t="e">
        <f t="shared" si="49"/>
        <v>#N/A</v>
      </c>
      <c r="R314" s="34"/>
      <c r="S314" s="34"/>
      <c r="T314" s="34"/>
      <c r="U314" s="34"/>
      <c r="V314" s="34"/>
      <c r="W314" s="34"/>
      <c r="X314" s="34"/>
      <c r="Y314" s="34"/>
    </row>
    <row r="315" spans="1:25" ht="15.75" thickBot="1" x14ac:dyDescent="0.3">
      <c r="A315" s="47" t="e">
        <f>RANK('Auswertung AIST'!L319,'Auswertung AIST'!$L319:$Q319,0)</f>
        <v>#VALUE!</v>
      </c>
      <c r="B315" s="48" t="e">
        <f>RANK('Auswertung AIST'!M319,'Auswertung AIST'!$L319:$Q319,0)</f>
        <v>#VALUE!</v>
      </c>
      <c r="C315" s="48" t="e">
        <f>RANK('Auswertung AIST'!N319,'Auswertung AIST'!$L319:$Q319,0)</f>
        <v>#VALUE!</v>
      </c>
      <c r="D315" s="48" t="e">
        <f>RANK('Auswertung AIST'!O319,'Auswertung AIST'!$L319:$Q319,0)</f>
        <v>#VALUE!</v>
      </c>
      <c r="E315" s="48" t="e">
        <f>RANK('Auswertung AIST'!P319,'Auswertung AIST'!$L319:$Q319,0)</f>
        <v>#VALUE!</v>
      </c>
      <c r="F315" s="48" t="e">
        <f>RANK('Auswertung AIST'!Q319,'Auswertung AIST'!$L319:$Q319,0)</f>
        <v>#VALUE!</v>
      </c>
      <c r="G315" s="86" t="e">
        <f t="shared" si="40"/>
        <v>#N/A</v>
      </c>
      <c r="H315" s="87" t="e">
        <f t="shared" si="41"/>
        <v>#N/A</v>
      </c>
      <c r="I315" s="88" t="e">
        <f t="shared" si="42"/>
        <v>#N/A</v>
      </c>
      <c r="J315" s="48" t="e">
        <f t="shared" si="43"/>
        <v>#VALUE!</v>
      </c>
      <c r="K315" s="48" t="e">
        <f t="shared" si="44"/>
        <v>#VALUE!</v>
      </c>
      <c r="L315" s="48" t="e">
        <f t="shared" si="45"/>
        <v>#VALUE!</v>
      </c>
      <c r="M315" s="48" t="e">
        <f t="shared" si="46"/>
        <v>#VALUE!</v>
      </c>
      <c r="N315" s="48" t="e">
        <f t="shared" si="47"/>
        <v>#VALUE!</v>
      </c>
      <c r="O315" s="2" t="e">
        <f t="shared" si="48"/>
        <v>#VALUE!</v>
      </c>
      <c r="P315" s="34"/>
      <c r="Q315" s="45" t="e">
        <f t="shared" si="49"/>
        <v>#N/A</v>
      </c>
      <c r="R315" s="34"/>
      <c r="S315" s="34"/>
      <c r="T315" s="34"/>
      <c r="U315" s="34"/>
      <c r="V315" s="34"/>
      <c r="W315" s="34"/>
      <c r="X315" s="34"/>
      <c r="Y315" s="34"/>
    </row>
    <row r="316" spans="1:25" ht="15.75" thickBot="1" x14ac:dyDescent="0.3">
      <c r="A316" s="47" t="e">
        <f>RANK('Auswertung AIST'!L320,'Auswertung AIST'!$L320:$Q320,0)</f>
        <v>#VALUE!</v>
      </c>
      <c r="B316" s="48" t="e">
        <f>RANK('Auswertung AIST'!M320,'Auswertung AIST'!$L320:$Q320,0)</f>
        <v>#VALUE!</v>
      </c>
      <c r="C316" s="48" t="e">
        <f>RANK('Auswertung AIST'!N320,'Auswertung AIST'!$L320:$Q320,0)</f>
        <v>#VALUE!</v>
      </c>
      <c r="D316" s="48" t="e">
        <f>RANK('Auswertung AIST'!O320,'Auswertung AIST'!$L320:$Q320,0)</f>
        <v>#VALUE!</v>
      </c>
      <c r="E316" s="48" t="e">
        <f>RANK('Auswertung AIST'!P320,'Auswertung AIST'!$L320:$Q320,0)</f>
        <v>#VALUE!</v>
      </c>
      <c r="F316" s="48" t="e">
        <f>RANK('Auswertung AIST'!Q320,'Auswertung AIST'!$L320:$Q320,0)</f>
        <v>#VALUE!</v>
      </c>
      <c r="G316" s="86" t="e">
        <f t="shared" si="40"/>
        <v>#N/A</v>
      </c>
      <c r="H316" s="87" t="e">
        <f t="shared" si="41"/>
        <v>#N/A</v>
      </c>
      <c r="I316" s="88" t="e">
        <f t="shared" si="42"/>
        <v>#N/A</v>
      </c>
      <c r="J316" s="48" t="e">
        <f t="shared" si="43"/>
        <v>#VALUE!</v>
      </c>
      <c r="K316" s="48" t="e">
        <f t="shared" si="44"/>
        <v>#VALUE!</v>
      </c>
      <c r="L316" s="48" t="e">
        <f t="shared" si="45"/>
        <v>#VALUE!</v>
      </c>
      <c r="M316" s="48" t="e">
        <f t="shared" si="46"/>
        <v>#VALUE!</v>
      </c>
      <c r="N316" s="48" t="e">
        <f t="shared" si="47"/>
        <v>#VALUE!</v>
      </c>
      <c r="O316" s="2" t="e">
        <f t="shared" si="48"/>
        <v>#VALUE!</v>
      </c>
      <c r="P316" s="34"/>
      <c r="Q316" s="45" t="e">
        <f t="shared" si="49"/>
        <v>#N/A</v>
      </c>
      <c r="R316" s="34"/>
      <c r="S316" s="34"/>
      <c r="T316" s="34"/>
      <c r="U316" s="34"/>
      <c r="V316" s="34"/>
      <c r="W316" s="34"/>
      <c r="X316" s="34"/>
      <c r="Y316" s="34"/>
    </row>
    <row r="317" spans="1:25" ht="15.75" thickBot="1" x14ac:dyDescent="0.3">
      <c r="A317" s="47" t="e">
        <f>RANK('Auswertung AIST'!L321,'Auswertung AIST'!$L321:$Q321,0)</f>
        <v>#VALUE!</v>
      </c>
      <c r="B317" s="48" t="e">
        <f>RANK('Auswertung AIST'!M321,'Auswertung AIST'!$L321:$Q321,0)</f>
        <v>#VALUE!</v>
      </c>
      <c r="C317" s="48" t="e">
        <f>RANK('Auswertung AIST'!N321,'Auswertung AIST'!$L321:$Q321,0)</f>
        <v>#VALUE!</v>
      </c>
      <c r="D317" s="48" t="e">
        <f>RANK('Auswertung AIST'!O321,'Auswertung AIST'!$L321:$Q321,0)</f>
        <v>#VALUE!</v>
      </c>
      <c r="E317" s="48" t="e">
        <f>RANK('Auswertung AIST'!P321,'Auswertung AIST'!$L321:$Q321,0)</f>
        <v>#VALUE!</v>
      </c>
      <c r="F317" s="48" t="e">
        <f>RANK('Auswertung AIST'!Q321,'Auswertung AIST'!$L321:$Q321,0)</f>
        <v>#VALUE!</v>
      </c>
      <c r="G317" s="86" t="e">
        <f t="shared" si="40"/>
        <v>#N/A</v>
      </c>
      <c r="H317" s="87" t="e">
        <f t="shared" si="41"/>
        <v>#N/A</v>
      </c>
      <c r="I317" s="88" t="e">
        <f t="shared" si="42"/>
        <v>#N/A</v>
      </c>
      <c r="J317" s="48" t="e">
        <f t="shared" si="43"/>
        <v>#VALUE!</v>
      </c>
      <c r="K317" s="48" t="e">
        <f t="shared" si="44"/>
        <v>#VALUE!</v>
      </c>
      <c r="L317" s="48" t="e">
        <f t="shared" si="45"/>
        <v>#VALUE!</v>
      </c>
      <c r="M317" s="48" t="e">
        <f t="shared" si="46"/>
        <v>#VALUE!</v>
      </c>
      <c r="N317" s="48" t="e">
        <f t="shared" si="47"/>
        <v>#VALUE!</v>
      </c>
      <c r="O317" s="2" t="e">
        <f t="shared" si="48"/>
        <v>#VALUE!</v>
      </c>
      <c r="P317" s="34"/>
      <c r="Q317" s="45" t="e">
        <f t="shared" si="49"/>
        <v>#N/A</v>
      </c>
      <c r="R317" s="34"/>
      <c r="S317" s="34"/>
      <c r="T317" s="34"/>
      <c r="U317" s="34"/>
      <c r="V317" s="34"/>
      <c r="W317" s="34"/>
      <c r="X317" s="34"/>
      <c r="Y317" s="34"/>
    </row>
    <row r="318" spans="1:25" ht="15.75" thickBot="1" x14ac:dyDescent="0.3">
      <c r="A318" s="47" t="e">
        <f>RANK('Auswertung AIST'!L322,'Auswertung AIST'!$L322:$Q322,0)</f>
        <v>#VALUE!</v>
      </c>
      <c r="B318" s="48" t="e">
        <f>RANK('Auswertung AIST'!M322,'Auswertung AIST'!$L322:$Q322,0)</f>
        <v>#VALUE!</v>
      </c>
      <c r="C318" s="48" t="e">
        <f>RANK('Auswertung AIST'!N322,'Auswertung AIST'!$L322:$Q322,0)</f>
        <v>#VALUE!</v>
      </c>
      <c r="D318" s="48" t="e">
        <f>RANK('Auswertung AIST'!O322,'Auswertung AIST'!$L322:$Q322,0)</f>
        <v>#VALUE!</v>
      </c>
      <c r="E318" s="48" t="e">
        <f>RANK('Auswertung AIST'!P322,'Auswertung AIST'!$L322:$Q322,0)</f>
        <v>#VALUE!</v>
      </c>
      <c r="F318" s="48" t="e">
        <f>RANK('Auswertung AIST'!Q322,'Auswertung AIST'!$L322:$Q322,0)</f>
        <v>#VALUE!</v>
      </c>
      <c r="G318" s="86" t="e">
        <f t="shared" si="40"/>
        <v>#N/A</v>
      </c>
      <c r="H318" s="87" t="e">
        <f t="shared" si="41"/>
        <v>#N/A</v>
      </c>
      <c r="I318" s="88" t="e">
        <f t="shared" si="42"/>
        <v>#N/A</v>
      </c>
      <c r="J318" s="48" t="e">
        <f t="shared" si="43"/>
        <v>#VALUE!</v>
      </c>
      <c r="K318" s="48" t="e">
        <f t="shared" si="44"/>
        <v>#VALUE!</v>
      </c>
      <c r="L318" s="48" t="e">
        <f t="shared" si="45"/>
        <v>#VALUE!</v>
      </c>
      <c r="M318" s="48" t="e">
        <f t="shared" si="46"/>
        <v>#VALUE!</v>
      </c>
      <c r="N318" s="48" t="e">
        <f t="shared" si="47"/>
        <v>#VALUE!</v>
      </c>
      <c r="O318" s="2" t="e">
        <f t="shared" si="48"/>
        <v>#VALUE!</v>
      </c>
      <c r="P318" s="34"/>
      <c r="Q318" s="45" t="e">
        <f t="shared" si="49"/>
        <v>#N/A</v>
      </c>
      <c r="R318" s="34"/>
      <c r="S318" s="34"/>
      <c r="T318" s="34"/>
      <c r="U318" s="34"/>
      <c r="V318" s="34"/>
      <c r="W318" s="34"/>
      <c r="X318" s="34"/>
      <c r="Y318" s="34"/>
    </row>
    <row r="319" spans="1:25" ht="15.75" thickBot="1" x14ac:dyDescent="0.3">
      <c r="A319" s="47" t="e">
        <f>RANK('Auswertung AIST'!L323,'Auswertung AIST'!$L323:$Q323,0)</f>
        <v>#VALUE!</v>
      </c>
      <c r="B319" s="48" t="e">
        <f>RANK('Auswertung AIST'!M323,'Auswertung AIST'!$L323:$Q323,0)</f>
        <v>#VALUE!</v>
      </c>
      <c r="C319" s="48" t="e">
        <f>RANK('Auswertung AIST'!N323,'Auswertung AIST'!$L323:$Q323,0)</f>
        <v>#VALUE!</v>
      </c>
      <c r="D319" s="48" t="e">
        <f>RANK('Auswertung AIST'!O323,'Auswertung AIST'!$L323:$Q323,0)</f>
        <v>#VALUE!</v>
      </c>
      <c r="E319" s="48" t="e">
        <f>RANK('Auswertung AIST'!P323,'Auswertung AIST'!$L323:$Q323,0)</f>
        <v>#VALUE!</v>
      </c>
      <c r="F319" s="48" t="e">
        <f>RANK('Auswertung AIST'!Q323,'Auswertung AIST'!$L323:$Q323,0)</f>
        <v>#VALUE!</v>
      </c>
      <c r="G319" s="86" t="e">
        <f t="shared" si="40"/>
        <v>#N/A</v>
      </c>
      <c r="H319" s="87" t="e">
        <f t="shared" si="41"/>
        <v>#N/A</v>
      </c>
      <c r="I319" s="88" t="e">
        <f t="shared" si="42"/>
        <v>#N/A</v>
      </c>
      <c r="J319" s="48" t="e">
        <f t="shared" si="43"/>
        <v>#VALUE!</v>
      </c>
      <c r="K319" s="48" t="e">
        <f t="shared" si="44"/>
        <v>#VALUE!</v>
      </c>
      <c r="L319" s="48" t="e">
        <f t="shared" si="45"/>
        <v>#VALUE!</v>
      </c>
      <c r="M319" s="48" t="e">
        <f t="shared" si="46"/>
        <v>#VALUE!</v>
      </c>
      <c r="N319" s="48" t="e">
        <f t="shared" si="47"/>
        <v>#VALUE!</v>
      </c>
      <c r="O319" s="2" t="e">
        <f t="shared" si="48"/>
        <v>#VALUE!</v>
      </c>
      <c r="P319" s="34"/>
      <c r="Q319" s="45" t="e">
        <f t="shared" si="49"/>
        <v>#N/A</v>
      </c>
      <c r="R319" s="34"/>
      <c r="S319" s="34"/>
      <c r="T319" s="34"/>
      <c r="U319" s="34"/>
      <c r="V319" s="34"/>
      <c r="W319" s="34"/>
      <c r="X319" s="34"/>
      <c r="Y319" s="34"/>
    </row>
    <row r="320" spans="1:25" ht="15.75" thickBot="1" x14ac:dyDescent="0.3">
      <c r="A320" s="47" t="e">
        <f>RANK('Auswertung AIST'!L324,'Auswertung AIST'!$L324:$Q324,0)</f>
        <v>#VALUE!</v>
      </c>
      <c r="B320" s="48" t="e">
        <f>RANK('Auswertung AIST'!M324,'Auswertung AIST'!$L324:$Q324,0)</f>
        <v>#VALUE!</v>
      </c>
      <c r="C320" s="48" t="e">
        <f>RANK('Auswertung AIST'!N324,'Auswertung AIST'!$L324:$Q324,0)</f>
        <v>#VALUE!</v>
      </c>
      <c r="D320" s="48" t="e">
        <f>RANK('Auswertung AIST'!O324,'Auswertung AIST'!$L324:$Q324,0)</f>
        <v>#VALUE!</v>
      </c>
      <c r="E320" s="48" t="e">
        <f>RANK('Auswertung AIST'!P324,'Auswertung AIST'!$L324:$Q324,0)</f>
        <v>#VALUE!</v>
      </c>
      <c r="F320" s="48" t="e">
        <f>RANK('Auswertung AIST'!Q324,'Auswertung AIST'!$L324:$Q324,0)</f>
        <v>#VALUE!</v>
      </c>
      <c r="G320" s="86" t="e">
        <f t="shared" si="40"/>
        <v>#N/A</v>
      </c>
      <c r="H320" s="87" t="e">
        <f t="shared" si="41"/>
        <v>#N/A</v>
      </c>
      <c r="I320" s="88" t="e">
        <f t="shared" si="42"/>
        <v>#N/A</v>
      </c>
      <c r="J320" s="48" t="e">
        <f t="shared" si="43"/>
        <v>#VALUE!</v>
      </c>
      <c r="K320" s="48" t="e">
        <f t="shared" si="44"/>
        <v>#VALUE!</v>
      </c>
      <c r="L320" s="48" t="e">
        <f t="shared" si="45"/>
        <v>#VALUE!</v>
      </c>
      <c r="M320" s="48" t="e">
        <f t="shared" si="46"/>
        <v>#VALUE!</v>
      </c>
      <c r="N320" s="48" t="e">
        <f t="shared" si="47"/>
        <v>#VALUE!</v>
      </c>
      <c r="O320" s="2" t="e">
        <f t="shared" si="48"/>
        <v>#VALUE!</v>
      </c>
      <c r="P320" s="34"/>
      <c r="Q320" s="45" t="e">
        <f t="shared" si="49"/>
        <v>#N/A</v>
      </c>
      <c r="R320" s="34"/>
      <c r="S320" s="34"/>
      <c r="T320" s="34"/>
      <c r="U320" s="34"/>
      <c r="V320" s="34"/>
      <c r="W320" s="34"/>
      <c r="X320" s="34"/>
      <c r="Y320" s="34"/>
    </row>
    <row r="321" spans="1:25" ht="15.75" thickBot="1" x14ac:dyDescent="0.3">
      <c r="A321" s="47" t="e">
        <f>RANK('Auswertung AIST'!L325,'Auswertung AIST'!$L325:$Q325,0)</f>
        <v>#VALUE!</v>
      </c>
      <c r="B321" s="48" t="e">
        <f>RANK('Auswertung AIST'!M325,'Auswertung AIST'!$L325:$Q325,0)</f>
        <v>#VALUE!</v>
      </c>
      <c r="C321" s="48" t="e">
        <f>RANK('Auswertung AIST'!N325,'Auswertung AIST'!$L325:$Q325,0)</f>
        <v>#VALUE!</v>
      </c>
      <c r="D321" s="48" t="e">
        <f>RANK('Auswertung AIST'!O325,'Auswertung AIST'!$L325:$Q325,0)</f>
        <v>#VALUE!</v>
      </c>
      <c r="E321" s="48" t="e">
        <f>RANK('Auswertung AIST'!P325,'Auswertung AIST'!$L325:$Q325,0)</f>
        <v>#VALUE!</v>
      </c>
      <c r="F321" s="48" t="e">
        <f>RANK('Auswertung AIST'!Q325,'Auswertung AIST'!$L325:$Q325,0)</f>
        <v>#VALUE!</v>
      </c>
      <c r="G321" s="86" t="e">
        <f t="shared" si="40"/>
        <v>#N/A</v>
      </c>
      <c r="H321" s="87" t="e">
        <f t="shared" si="41"/>
        <v>#N/A</v>
      </c>
      <c r="I321" s="88" t="e">
        <f t="shared" si="42"/>
        <v>#N/A</v>
      </c>
      <c r="J321" s="48" t="e">
        <f t="shared" si="43"/>
        <v>#VALUE!</v>
      </c>
      <c r="K321" s="48" t="e">
        <f t="shared" si="44"/>
        <v>#VALUE!</v>
      </c>
      <c r="L321" s="48" t="e">
        <f t="shared" si="45"/>
        <v>#VALUE!</v>
      </c>
      <c r="M321" s="48" t="e">
        <f t="shared" si="46"/>
        <v>#VALUE!</v>
      </c>
      <c r="N321" s="48" t="e">
        <f t="shared" si="47"/>
        <v>#VALUE!</v>
      </c>
      <c r="O321" s="2" t="e">
        <f t="shared" si="48"/>
        <v>#VALUE!</v>
      </c>
      <c r="P321" s="34"/>
      <c r="Q321" s="45" t="e">
        <f t="shared" si="49"/>
        <v>#N/A</v>
      </c>
      <c r="R321" s="34"/>
      <c r="S321" s="34"/>
      <c r="T321" s="34"/>
      <c r="U321" s="34"/>
      <c r="V321" s="34"/>
      <c r="W321" s="34"/>
      <c r="X321" s="34"/>
      <c r="Y321" s="34"/>
    </row>
    <row r="322" spans="1:25" ht="15.75" thickBot="1" x14ac:dyDescent="0.3">
      <c r="A322" s="47" t="e">
        <f>RANK('Auswertung AIST'!L326,'Auswertung AIST'!$L326:$Q326,0)</f>
        <v>#VALUE!</v>
      </c>
      <c r="B322" s="48" t="e">
        <f>RANK('Auswertung AIST'!M326,'Auswertung AIST'!$L326:$Q326,0)</f>
        <v>#VALUE!</v>
      </c>
      <c r="C322" s="48" t="e">
        <f>RANK('Auswertung AIST'!N326,'Auswertung AIST'!$L326:$Q326,0)</f>
        <v>#VALUE!</v>
      </c>
      <c r="D322" s="48" t="e">
        <f>RANK('Auswertung AIST'!O326,'Auswertung AIST'!$L326:$Q326,0)</f>
        <v>#VALUE!</v>
      </c>
      <c r="E322" s="48" t="e">
        <f>RANK('Auswertung AIST'!P326,'Auswertung AIST'!$L326:$Q326,0)</f>
        <v>#VALUE!</v>
      </c>
      <c r="F322" s="48" t="e">
        <f>RANK('Auswertung AIST'!Q326,'Auswertung AIST'!$L326:$Q326,0)</f>
        <v>#VALUE!</v>
      </c>
      <c r="G322" s="86" t="e">
        <f t="shared" si="40"/>
        <v>#N/A</v>
      </c>
      <c r="H322" s="87" t="e">
        <f t="shared" si="41"/>
        <v>#N/A</v>
      </c>
      <c r="I322" s="88" t="e">
        <f t="shared" si="42"/>
        <v>#N/A</v>
      </c>
      <c r="J322" s="48" t="e">
        <f t="shared" si="43"/>
        <v>#VALUE!</v>
      </c>
      <c r="K322" s="48" t="e">
        <f t="shared" si="44"/>
        <v>#VALUE!</v>
      </c>
      <c r="L322" s="48" t="e">
        <f t="shared" si="45"/>
        <v>#VALUE!</v>
      </c>
      <c r="M322" s="48" t="e">
        <f t="shared" si="46"/>
        <v>#VALUE!</v>
      </c>
      <c r="N322" s="48" t="e">
        <f t="shared" si="47"/>
        <v>#VALUE!</v>
      </c>
      <c r="O322" s="2" t="e">
        <f t="shared" si="48"/>
        <v>#VALUE!</v>
      </c>
      <c r="P322" s="34"/>
      <c r="Q322" s="45" t="e">
        <f t="shared" si="49"/>
        <v>#N/A</v>
      </c>
      <c r="R322" s="34"/>
      <c r="S322" s="34"/>
      <c r="T322" s="34"/>
      <c r="U322" s="34"/>
      <c r="V322" s="34"/>
      <c r="W322" s="34"/>
      <c r="X322" s="34"/>
      <c r="Y322" s="34"/>
    </row>
    <row r="323" spans="1:25" ht="15.75" thickBot="1" x14ac:dyDescent="0.3">
      <c r="A323" s="47" t="e">
        <f>RANK('Auswertung AIST'!L327,'Auswertung AIST'!$L327:$Q327,0)</f>
        <v>#VALUE!</v>
      </c>
      <c r="B323" s="48" t="e">
        <f>RANK('Auswertung AIST'!M327,'Auswertung AIST'!$L327:$Q327,0)</f>
        <v>#VALUE!</v>
      </c>
      <c r="C323" s="48" t="e">
        <f>RANK('Auswertung AIST'!N327,'Auswertung AIST'!$L327:$Q327,0)</f>
        <v>#VALUE!</v>
      </c>
      <c r="D323" s="48" t="e">
        <f>RANK('Auswertung AIST'!O327,'Auswertung AIST'!$L327:$Q327,0)</f>
        <v>#VALUE!</v>
      </c>
      <c r="E323" s="48" t="e">
        <f>RANK('Auswertung AIST'!P327,'Auswertung AIST'!$L327:$Q327,0)</f>
        <v>#VALUE!</v>
      </c>
      <c r="F323" s="48" t="e">
        <f>RANK('Auswertung AIST'!Q327,'Auswertung AIST'!$L327:$Q327,0)</f>
        <v>#VALUE!</v>
      </c>
      <c r="G323" s="86" t="e">
        <f t="shared" si="40"/>
        <v>#N/A</v>
      </c>
      <c r="H323" s="87" t="e">
        <f t="shared" si="41"/>
        <v>#N/A</v>
      </c>
      <c r="I323" s="88" t="e">
        <f t="shared" si="42"/>
        <v>#N/A</v>
      </c>
      <c r="J323" s="48" t="e">
        <f t="shared" si="43"/>
        <v>#VALUE!</v>
      </c>
      <c r="K323" s="48" t="e">
        <f t="shared" si="44"/>
        <v>#VALUE!</v>
      </c>
      <c r="L323" s="48" t="e">
        <f t="shared" si="45"/>
        <v>#VALUE!</v>
      </c>
      <c r="M323" s="48" t="e">
        <f t="shared" si="46"/>
        <v>#VALUE!</v>
      </c>
      <c r="N323" s="48" t="e">
        <f t="shared" si="47"/>
        <v>#VALUE!</v>
      </c>
      <c r="O323" s="2" t="e">
        <f t="shared" si="48"/>
        <v>#VALUE!</v>
      </c>
      <c r="P323" s="34"/>
      <c r="Q323" s="45" t="e">
        <f t="shared" si="49"/>
        <v>#N/A</v>
      </c>
      <c r="R323" s="34"/>
      <c r="S323" s="34"/>
      <c r="T323" s="34"/>
      <c r="U323" s="34"/>
      <c r="V323" s="34"/>
      <c r="W323" s="34"/>
      <c r="X323" s="34"/>
      <c r="Y323" s="34"/>
    </row>
    <row r="324" spans="1:25" ht="15.75" thickBot="1" x14ac:dyDescent="0.3">
      <c r="A324" s="47" t="e">
        <f>RANK('Auswertung AIST'!L328,'Auswertung AIST'!$L328:$Q328,0)</f>
        <v>#VALUE!</v>
      </c>
      <c r="B324" s="48" t="e">
        <f>RANK('Auswertung AIST'!M328,'Auswertung AIST'!$L328:$Q328,0)</f>
        <v>#VALUE!</v>
      </c>
      <c r="C324" s="48" t="e">
        <f>RANK('Auswertung AIST'!N328,'Auswertung AIST'!$L328:$Q328,0)</f>
        <v>#VALUE!</v>
      </c>
      <c r="D324" s="48" t="e">
        <f>RANK('Auswertung AIST'!O328,'Auswertung AIST'!$L328:$Q328,0)</f>
        <v>#VALUE!</v>
      </c>
      <c r="E324" s="48" t="e">
        <f>RANK('Auswertung AIST'!P328,'Auswertung AIST'!$L328:$Q328,0)</f>
        <v>#VALUE!</v>
      </c>
      <c r="F324" s="48" t="e">
        <f>RANK('Auswertung AIST'!Q328,'Auswertung AIST'!$L328:$Q328,0)</f>
        <v>#VALUE!</v>
      </c>
      <c r="G324" s="86" t="e">
        <f t="shared" si="40"/>
        <v>#N/A</v>
      </c>
      <c r="H324" s="87" t="e">
        <f t="shared" si="41"/>
        <v>#N/A</v>
      </c>
      <c r="I324" s="88" t="e">
        <f t="shared" si="42"/>
        <v>#N/A</v>
      </c>
      <c r="J324" s="48" t="e">
        <f t="shared" si="43"/>
        <v>#VALUE!</v>
      </c>
      <c r="K324" s="48" t="e">
        <f t="shared" si="44"/>
        <v>#VALUE!</v>
      </c>
      <c r="L324" s="48" t="e">
        <f t="shared" si="45"/>
        <v>#VALUE!</v>
      </c>
      <c r="M324" s="48" t="e">
        <f t="shared" si="46"/>
        <v>#VALUE!</v>
      </c>
      <c r="N324" s="48" t="e">
        <f t="shared" si="47"/>
        <v>#VALUE!</v>
      </c>
      <c r="O324" s="2" t="e">
        <f t="shared" si="48"/>
        <v>#VALUE!</v>
      </c>
      <c r="P324" s="34"/>
      <c r="Q324" s="45" t="e">
        <f t="shared" si="49"/>
        <v>#N/A</v>
      </c>
      <c r="R324" s="34"/>
      <c r="S324" s="34"/>
      <c r="T324" s="34"/>
      <c r="U324" s="34"/>
      <c r="V324" s="34"/>
      <c r="W324" s="34"/>
      <c r="X324" s="34"/>
      <c r="Y324" s="34"/>
    </row>
    <row r="325" spans="1:25" ht="15.75" thickBot="1" x14ac:dyDescent="0.3">
      <c r="A325" s="47" t="e">
        <f>RANK('Auswertung AIST'!L329,'Auswertung AIST'!$L329:$Q329,0)</f>
        <v>#VALUE!</v>
      </c>
      <c r="B325" s="48" t="e">
        <f>RANK('Auswertung AIST'!M329,'Auswertung AIST'!$L329:$Q329,0)</f>
        <v>#VALUE!</v>
      </c>
      <c r="C325" s="48" t="e">
        <f>RANK('Auswertung AIST'!N329,'Auswertung AIST'!$L329:$Q329,0)</f>
        <v>#VALUE!</v>
      </c>
      <c r="D325" s="48" t="e">
        <f>RANK('Auswertung AIST'!O329,'Auswertung AIST'!$L329:$Q329,0)</f>
        <v>#VALUE!</v>
      </c>
      <c r="E325" s="48" t="e">
        <f>RANK('Auswertung AIST'!P329,'Auswertung AIST'!$L329:$Q329,0)</f>
        <v>#VALUE!</v>
      </c>
      <c r="F325" s="48" t="e">
        <f>RANK('Auswertung AIST'!Q329,'Auswertung AIST'!$L329:$Q329,0)</f>
        <v>#VALUE!</v>
      </c>
      <c r="G325" s="86" t="e">
        <f t="shared" ref="G325:G388" si="50">INDEX($A$4:$F$4,MATCH(1,$A325:$F325,0))</f>
        <v>#N/A</v>
      </c>
      <c r="H325" s="87" t="e">
        <f t="shared" ref="H325:H388" si="51">IF(ISERROR(INDEX($A$4:$F$4,MATCH(2,$A325:$F325,0)))=TRUE,INDEX($J$4:$O$4,MATCH(1,$J325:$O325,0)),INDEX($A$4:$F$4,MATCH(2,$A325:$F325,0)))</f>
        <v>#N/A</v>
      </c>
      <c r="I325" s="88" t="e">
        <f t="shared" ref="I325:I388" si="52">IF(ISERROR(INDEX($A$4:$F$4,MATCH(3,$A325:$F325,0)))=TRUE,INDEX($J$4:$O$4,MATCH(2,$J325:$O325,0)),INDEX($A$4:$F$4,MATCH(3,$A325:$F325,0)))</f>
        <v>#N/A</v>
      </c>
      <c r="J325" s="48" t="e">
        <f t="shared" ref="J325:J388" si="53">F325</f>
        <v>#VALUE!</v>
      </c>
      <c r="K325" s="48" t="e">
        <f t="shared" ref="K325:K388" si="54">E325</f>
        <v>#VALUE!</v>
      </c>
      <c r="L325" s="48" t="e">
        <f t="shared" ref="L325:L388" si="55">D325</f>
        <v>#VALUE!</v>
      </c>
      <c r="M325" s="48" t="e">
        <f t="shared" ref="M325:M388" si="56">C325</f>
        <v>#VALUE!</v>
      </c>
      <c r="N325" s="48" t="e">
        <f t="shared" ref="N325:N388" si="57">B325</f>
        <v>#VALUE!</v>
      </c>
      <c r="O325" s="2" t="e">
        <f t="shared" ref="O325:O388" si="58">A325</f>
        <v>#VALUE!</v>
      </c>
      <c r="P325" s="34"/>
      <c r="Q325" s="45" t="e">
        <f t="shared" ref="Q325:Q388" si="59">VLOOKUP(G325,$R$5:$X$10,MATCH(H325,$R$4:$X$4,0),FALSE)</f>
        <v>#N/A</v>
      </c>
      <c r="R325" s="34"/>
      <c r="S325" s="34"/>
      <c r="T325" s="34"/>
      <c r="U325" s="34"/>
      <c r="V325" s="34"/>
      <c r="W325" s="34"/>
      <c r="X325" s="34"/>
      <c r="Y325" s="34"/>
    </row>
    <row r="326" spans="1:25" ht="15.75" thickBot="1" x14ac:dyDescent="0.3">
      <c r="A326" s="47" t="e">
        <f>RANK('Auswertung AIST'!L330,'Auswertung AIST'!$L330:$Q330,0)</f>
        <v>#VALUE!</v>
      </c>
      <c r="B326" s="48" t="e">
        <f>RANK('Auswertung AIST'!M330,'Auswertung AIST'!$L330:$Q330,0)</f>
        <v>#VALUE!</v>
      </c>
      <c r="C326" s="48" t="e">
        <f>RANK('Auswertung AIST'!N330,'Auswertung AIST'!$L330:$Q330,0)</f>
        <v>#VALUE!</v>
      </c>
      <c r="D326" s="48" t="e">
        <f>RANK('Auswertung AIST'!O330,'Auswertung AIST'!$L330:$Q330,0)</f>
        <v>#VALUE!</v>
      </c>
      <c r="E326" s="48" t="e">
        <f>RANK('Auswertung AIST'!P330,'Auswertung AIST'!$L330:$Q330,0)</f>
        <v>#VALUE!</v>
      </c>
      <c r="F326" s="48" t="e">
        <f>RANK('Auswertung AIST'!Q330,'Auswertung AIST'!$L330:$Q330,0)</f>
        <v>#VALUE!</v>
      </c>
      <c r="G326" s="86" t="e">
        <f t="shared" si="50"/>
        <v>#N/A</v>
      </c>
      <c r="H326" s="87" t="e">
        <f t="shared" si="51"/>
        <v>#N/A</v>
      </c>
      <c r="I326" s="88" t="e">
        <f t="shared" si="52"/>
        <v>#N/A</v>
      </c>
      <c r="J326" s="48" t="e">
        <f t="shared" si="53"/>
        <v>#VALUE!</v>
      </c>
      <c r="K326" s="48" t="e">
        <f t="shared" si="54"/>
        <v>#VALUE!</v>
      </c>
      <c r="L326" s="48" t="e">
        <f t="shared" si="55"/>
        <v>#VALUE!</v>
      </c>
      <c r="M326" s="48" t="e">
        <f t="shared" si="56"/>
        <v>#VALUE!</v>
      </c>
      <c r="N326" s="48" t="e">
        <f t="shared" si="57"/>
        <v>#VALUE!</v>
      </c>
      <c r="O326" s="2" t="e">
        <f t="shared" si="58"/>
        <v>#VALUE!</v>
      </c>
      <c r="P326" s="34"/>
      <c r="Q326" s="45" t="e">
        <f t="shared" si="59"/>
        <v>#N/A</v>
      </c>
      <c r="R326" s="34"/>
      <c r="S326" s="34"/>
      <c r="T326" s="34"/>
      <c r="U326" s="34"/>
      <c r="V326" s="34"/>
      <c r="W326" s="34"/>
      <c r="X326" s="34"/>
      <c r="Y326" s="34"/>
    </row>
    <row r="327" spans="1:25" ht="15.75" thickBot="1" x14ac:dyDescent="0.3">
      <c r="A327" s="47" t="e">
        <f>RANK('Auswertung AIST'!L331,'Auswertung AIST'!$L331:$Q331,0)</f>
        <v>#VALUE!</v>
      </c>
      <c r="B327" s="48" t="e">
        <f>RANK('Auswertung AIST'!M331,'Auswertung AIST'!$L331:$Q331,0)</f>
        <v>#VALUE!</v>
      </c>
      <c r="C327" s="48" t="e">
        <f>RANK('Auswertung AIST'!N331,'Auswertung AIST'!$L331:$Q331,0)</f>
        <v>#VALUE!</v>
      </c>
      <c r="D327" s="48" t="e">
        <f>RANK('Auswertung AIST'!O331,'Auswertung AIST'!$L331:$Q331,0)</f>
        <v>#VALUE!</v>
      </c>
      <c r="E327" s="48" t="e">
        <f>RANK('Auswertung AIST'!P331,'Auswertung AIST'!$L331:$Q331,0)</f>
        <v>#VALUE!</v>
      </c>
      <c r="F327" s="48" t="e">
        <f>RANK('Auswertung AIST'!Q331,'Auswertung AIST'!$L331:$Q331,0)</f>
        <v>#VALUE!</v>
      </c>
      <c r="G327" s="86" t="e">
        <f t="shared" si="50"/>
        <v>#N/A</v>
      </c>
      <c r="H327" s="87" t="e">
        <f t="shared" si="51"/>
        <v>#N/A</v>
      </c>
      <c r="I327" s="88" t="e">
        <f t="shared" si="52"/>
        <v>#N/A</v>
      </c>
      <c r="J327" s="48" t="e">
        <f t="shared" si="53"/>
        <v>#VALUE!</v>
      </c>
      <c r="K327" s="48" t="e">
        <f t="shared" si="54"/>
        <v>#VALUE!</v>
      </c>
      <c r="L327" s="48" t="e">
        <f t="shared" si="55"/>
        <v>#VALUE!</v>
      </c>
      <c r="M327" s="48" t="e">
        <f t="shared" si="56"/>
        <v>#VALUE!</v>
      </c>
      <c r="N327" s="48" t="e">
        <f t="shared" si="57"/>
        <v>#VALUE!</v>
      </c>
      <c r="O327" s="2" t="e">
        <f t="shared" si="58"/>
        <v>#VALUE!</v>
      </c>
      <c r="P327" s="34"/>
      <c r="Q327" s="45" t="e">
        <f t="shared" si="59"/>
        <v>#N/A</v>
      </c>
      <c r="R327" s="34"/>
      <c r="S327" s="34"/>
      <c r="T327" s="34"/>
      <c r="U327" s="34"/>
      <c r="V327" s="34"/>
      <c r="W327" s="34"/>
      <c r="X327" s="34"/>
      <c r="Y327" s="34"/>
    </row>
    <row r="328" spans="1:25" ht="15.75" thickBot="1" x14ac:dyDescent="0.3">
      <c r="A328" s="47" t="e">
        <f>RANK('Auswertung AIST'!L332,'Auswertung AIST'!$L332:$Q332,0)</f>
        <v>#VALUE!</v>
      </c>
      <c r="B328" s="48" t="e">
        <f>RANK('Auswertung AIST'!M332,'Auswertung AIST'!$L332:$Q332,0)</f>
        <v>#VALUE!</v>
      </c>
      <c r="C328" s="48" t="e">
        <f>RANK('Auswertung AIST'!N332,'Auswertung AIST'!$L332:$Q332,0)</f>
        <v>#VALUE!</v>
      </c>
      <c r="D328" s="48" t="e">
        <f>RANK('Auswertung AIST'!O332,'Auswertung AIST'!$L332:$Q332,0)</f>
        <v>#VALUE!</v>
      </c>
      <c r="E328" s="48" t="e">
        <f>RANK('Auswertung AIST'!P332,'Auswertung AIST'!$L332:$Q332,0)</f>
        <v>#VALUE!</v>
      </c>
      <c r="F328" s="48" t="e">
        <f>RANK('Auswertung AIST'!Q332,'Auswertung AIST'!$L332:$Q332,0)</f>
        <v>#VALUE!</v>
      </c>
      <c r="G328" s="86" t="e">
        <f t="shared" si="50"/>
        <v>#N/A</v>
      </c>
      <c r="H328" s="87" t="e">
        <f t="shared" si="51"/>
        <v>#N/A</v>
      </c>
      <c r="I328" s="88" t="e">
        <f t="shared" si="52"/>
        <v>#N/A</v>
      </c>
      <c r="J328" s="48" t="e">
        <f t="shared" si="53"/>
        <v>#VALUE!</v>
      </c>
      <c r="K328" s="48" t="e">
        <f t="shared" si="54"/>
        <v>#VALUE!</v>
      </c>
      <c r="L328" s="48" t="e">
        <f t="shared" si="55"/>
        <v>#VALUE!</v>
      </c>
      <c r="M328" s="48" t="e">
        <f t="shared" si="56"/>
        <v>#VALUE!</v>
      </c>
      <c r="N328" s="48" t="e">
        <f t="shared" si="57"/>
        <v>#VALUE!</v>
      </c>
      <c r="O328" s="2" t="e">
        <f t="shared" si="58"/>
        <v>#VALUE!</v>
      </c>
      <c r="P328" s="34"/>
      <c r="Q328" s="45" t="e">
        <f t="shared" si="59"/>
        <v>#N/A</v>
      </c>
      <c r="R328" s="34"/>
      <c r="S328" s="34"/>
      <c r="T328" s="34"/>
      <c r="U328" s="34"/>
      <c r="V328" s="34"/>
      <c r="W328" s="34"/>
      <c r="X328" s="34"/>
      <c r="Y328" s="34"/>
    </row>
    <row r="329" spans="1:25" ht="15.75" thickBot="1" x14ac:dyDescent="0.3">
      <c r="A329" s="47" t="e">
        <f>RANK('Auswertung AIST'!L333,'Auswertung AIST'!$L333:$Q333,0)</f>
        <v>#VALUE!</v>
      </c>
      <c r="B329" s="48" t="e">
        <f>RANK('Auswertung AIST'!M333,'Auswertung AIST'!$L333:$Q333,0)</f>
        <v>#VALUE!</v>
      </c>
      <c r="C329" s="48" t="e">
        <f>RANK('Auswertung AIST'!N333,'Auswertung AIST'!$L333:$Q333,0)</f>
        <v>#VALUE!</v>
      </c>
      <c r="D329" s="48" t="e">
        <f>RANK('Auswertung AIST'!O333,'Auswertung AIST'!$L333:$Q333,0)</f>
        <v>#VALUE!</v>
      </c>
      <c r="E329" s="48" t="e">
        <f>RANK('Auswertung AIST'!P333,'Auswertung AIST'!$L333:$Q333,0)</f>
        <v>#VALUE!</v>
      </c>
      <c r="F329" s="48" t="e">
        <f>RANK('Auswertung AIST'!Q333,'Auswertung AIST'!$L333:$Q333,0)</f>
        <v>#VALUE!</v>
      </c>
      <c r="G329" s="86" t="e">
        <f t="shared" si="50"/>
        <v>#N/A</v>
      </c>
      <c r="H329" s="87" t="e">
        <f t="shared" si="51"/>
        <v>#N/A</v>
      </c>
      <c r="I329" s="88" t="e">
        <f t="shared" si="52"/>
        <v>#N/A</v>
      </c>
      <c r="J329" s="48" t="e">
        <f t="shared" si="53"/>
        <v>#VALUE!</v>
      </c>
      <c r="K329" s="48" t="e">
        <f t="shared" si="54"/>
        <v>#VALUE!</v>
      </c>
      <c r="L329" s="48" t="e">
        <f t="shared" si="55"/>
        <v>#VALUE!</v>
      </c>
      <c r="M329" s="48" t="e">
        <f t="shared" si="56"/>
        <v>#VALUE!</v>
      </c>
      <c r="N329" s="48" t="e">
        <f t="shared" si="57"/>
        <v>#VALUE!</v>
      </c>
      <c r="O329" s="2" t="e">
        <f t="shared" si="58"/>
        <v>#VALUE!</v>
      </c>
      <c r="P329" s="34"/>
      <c r="Q329" s="45" t="e">
        <f t="shared" si="59"/>
        <v>#N/A</v>
      </c>
      <c r="R329" s="34"/>
      <c r="S329" s="34"/>
      <c r="T329" s="34"/>
      <c r="U329" s="34"/>
      <c r="V329" s="34"/>
      <c r="W329" s="34"/>
      <c r="X329" s="34"/>
      <c r="Y329" s="34"/>
    </row>
    <row r="330" spans="1:25" ht="15.75" thickBot="1" x14ac:dyDescent="0.3">
      <c r="A330" s="47" t="e">
        <f>RANK('Auswertung AIST'!L334,'Auswertung AIST'!$L334:$Q334,0)</f>
        <v>#VALUE!</v>
      </c>
      <c r="B330" s="48" t="e">
        <f>RANK('Auswertung AIST'!M334,'Auswertung AIST'!$L334:$Q334,0)</f>
        <v>#VALUE!</v>
      </c>
      <c r="C330" s="48" t="e">
        <f>RANK('Auswertung AIST'!N334,'Auswertung AIST'!$L334:$Q334,0)</f>
        <v>#VALUE!</v>
      </c>
      <c r="D330" s="48" t="e">
        <f>RANK('Auswertung AIST'!O334,'Auswertung AIST'!$L334:$Q334,0)</f>
        <v>#VALUE!</v>
      </c>
      <c r="E330" s="48" t="e">
        <f>RANK('Auswertung AIST'!P334,'Auswertung AIST'!$L334:$Q334,0)</f>
        <v>#VALUE!</v>
      </c>
      <c r="F330" s="48" t="e">
        <f>RANK('Auswertung AIST'!Q334,'Auswertung AIST'!$L334:$Q334,0)</f>
        <v>#VALUE!</v>
      </c>
      <c r="G330" s="86" t="e">
        <f t="shared" si="50"/>
        <v>#N/A</v>
      </c>
      <c r="H330" s="87" t="e">
        <f t="shared" si="51"/>
        <v>#N/A</v>
      </c>
      <c r="I330" s="88" t="e">
        <f t="shared" si="52"/>
        <v>#N/A</v>
      </c>
      <c r="J330" s="48" t="e">
        <f t="shared" si="53"/>
        <v>#VALUE!</v>
      </c>
      <c r="K330" s="48" t="e">
        <f t="shared" si="54"/>
        <v>#VALUE!</v>
      </c>
      <c r="L330" s="48" t="e">
        <f t="shared" si="55"/>
        <v>#VALUE!</v>
      </c>
      <c r="M330" s="48" t="e">
        <f t="shared" si="56"/>
        <v>#VALUE!</v>
      </c>
      <c r="N330" s="48" t="e">
        <f t="shared" si="57"/>
        <v>#VALUE!</v>
      </c>
      <c r="O330" s="2" t="e">
        <f t="shared" si="58"/>
        <v>#VALUE!</v>
      </c>
      <c r="P330" s="34"/>
      <c r="Q330" s="45" t="e">
        <f t="shared" si="59"/>
        <v>#N/A</v>
      </c>
      <c r="R330" s="34"/>
      <c r="S330" s="34"/>
      <c r="T330" s="34"/>
      <c r="U330" s="34"/>
      <c r="V330" s="34"/>
      <c r="W330" s="34"/>
      <c r="X330" s="34"/>
      <c r="Y330" s="34"/>
    </row>
    <row r="331" spans="1:25" ht="15.75" thickBot="1" x14ac:dyDescent="0.3">
      <c r="A331" s="47" t="e">
        <f>RANK('Auswertung AIST'!L335,'Auswertung AIST'!$L335:$Q335,0)</f>
        <v>#VALUE!</v>
      </c>
      <c r="B331" s="48" t="e">
        <f>RANK('Auswertung AIST'!M335,'Auswertung AIST'!$L335:$Q335,0)</f>
        <v>#VALUE!</v>
      </c>
      <c r="C331" s="48" t="e">
        <f>RANK('Auswertung AIST'!N335,'Auswertung AIST'!$L335:$Q335,0)</f>
        <v>#VALUE!</v>
      </c>
      <c r="D331" s="48" t="e">
        <f>RANK('Auswertung AIST'!O335,'Auswertung AIST'!$L335:$Q335,0)</f>
        <v>#VALUE!</v>
      </c>
      <c r="E331" s="48" t="e">
        <f>RANK('Auswertung AIST'!P335,'Auswertung AIST'!$L335:$Q335,0)</f>
        <v>#VALUE!</v>
      </c>
      <c r="F331" s="48" t="e">
        <f>RANK('Auswertung AIST'!Q335,'Auswertung AIST'!$L335:$Q335,0)</f>
        <v>#VALUE!</v>
      </c>
      <c r="G331" s="86" t="e">
        <f t="shared" si="50"/>
        <v>#N/A</v>
      </c>
      <c r="H331" s="87" t="e">
        <f t="shared" si="51"/>
        <v>#N/A</v>
      </c>
      <c r="I331" s="88" t="e">
        <f t="shared" si="52"/>
        <v>#N/A</v>
      </c>
      <c r="J331" s="48" t="e">
        <f t="shared" si="53"/>
        <v>#VALUE!</v>
      </c>
      <c r="K331" s="48" t="e">
        <f t="shared" si="54"/>
        <v>#VALUE!</v>
      </c>
      <c r="L331" s="48" t="e">
        <f t="shared" si="55"/>
        <v>#VALUE!</v>
      </c>
      <c r="M331" s="48" t="e">
        <f t="shared" si="56"/>
        <v>#VALUE!</v>
      </c>
      <c r="N331" s="48" t="e">
        <f t="shared" si="57"/>
        <v>#VALUE!</v>
      </c>
      <c r="O331" s="2" t="e">
        <f t="shared" si="58"/>
        <v>#VALUE!</v>
      </c>
      <c r="P331" s="34"/>
      <c r="Q331" s="45" t="e">
        <f t="shared" si="59"/>
        <v>#N/A</v>
      </c>
      <c r="R331" s="34"/>
      <c r="S331" s="34"/>
      <c r="T331" s="34"/>
      <c r="U331" s="34"/>
      <c r="V331" s="34"/>
      <c r="W331" s="34"/>
      <c r="X331" s="34"/>
      <c r="Y331" s="34"/>
    </row>
    <row r="332" spans="1:25" ht="15.75" thickBot="1" x14ac:dyDescent="0.3">
      <c r="A332" s="47" t="e">
        <f>RANK('Auswertung AIST'!L336,'Auswertung AIST'!$L336:$Q336,0)</f>
        <v>#VALUE!</v>
      </c>
      <c r="B332" s="48" t="e">
        <f>RANK('Auswertung AIST'!M336,'Auswertung AIST'!$L336:$Q336,0)</f>
        <v>#VALUE!</v>
      </c>
      <c r="C332" s="48" t="e">
        <f>RANK('Auswertung AIST'!N336,'Auswertung AIST'!$L336:$Q336,0)</f>
        <v>#VALUE!</v>
      </c>
      <c r="D332" s="48" t="e">
        <f>RANK('Auswertung AIST'!O336,'Auswertung AIST'!$L336:$Q336,0)</f>
        <v>#VALUE!</v>
      </c>
      <c r="E332" s="48" t="e">
        <f>RANK('Auswertung AIST'!P336,'Auswertung AIST'!$L336:$Q336,0)</f>
        <v>#VALUE!</v>
      </c>
      <c r="F332" s="48" t="e">
        <f>RANK('Auswertung AIST'!Q336,'Auswertung AIST'!$L336:$Q336,0)</f>
        <v>#VALUE!</v>
      </c>
      <c r="G332" s="86" t="e">
        <f t="shared" si="50"/>
        <v>#N/A</v>
      </c>
      <c r="H332" s="87" t="e">
        <f t="shared" si="51"/>
        <v>#N/A</v>
      </c>
      <c r="I332" s="88" t="e">
        <f t="shared" si="52"/>
        <v>#N/A</v>
      </c>
      <c r="J332" s="48" t="e">
        <f t="shared" si="53"/>
        <v>#VALUE!</v>
      </c>
      <c r="K332" s="48" t="e">
        <f t="shared" si="54"/>
        <v>#VALUE!</v>
      </c>
      <c r="L332" s="48" t="e">
        <f t="shared" si="55"/>
        <v>#VALUE!</v>
      </c>
      <c r="M332" s="48" t="e">
        <f t="shared" si="56"/>
        <v>#VALUE!</v>
      </c>
      <c r="N332" s="48" t="e">
        <f t="shared" si="57"/>
        <v>#VALUE!</v>
      </c>
      <c r="O332" s="2" t="e">
        <f t="shared" si="58"/>
        <v>#VALUE!</v>
      </c>
      <c r="P332" s="34"/>
      <c r="Q332" s="45" t="e">
        <f t="shared" si="59"/>
        <v>#N/A</v>
      </c>
      <c r="R332" s="34"/>
      <c r="S332" s="34"/>
      <c r="T332" s="34"/>
      <c r="U332" s="34"/>
      <c r="V332" s="34"/>
      <c r="W332" s="34"/>
      <c r="X332" s="34"/>
      <c r="Y332" s="34"/>
    </row>
    <row r="333" spans="1:25" ht="15.75" thickBot="1" x14ac:dyDescent="0.3">
      <c r="A333" s="47" t="e">
        <f>RANK('Auswertung AIST'!L337,'Auswertung AIST'!$L337:$Q337,0)</f>
        <v>#VALUE!</v>
      </c>
      <c r="B333" s="48" t="e">
        <f>RANK('Auswertung AIST'!M337,'Auswertung AIST'!$L337:$Q337,0)</f>
        <v>#VALUE!</v>
      </c>
      <c r="C333" s="48" t="e">
        <f>RANK('Auswertung AIST'!N337,'Auswertung AIST'!$L337:$Q337,0)</f>
        <v>#VALUE!</v>
      </c>
      <c r="D333" s="48" t="e">
        <f>RANK('Auswertung AIST'!O337,'Auswertung AIST'!$L337:$Q337,0)</f>
        <v>#VALUE!</v>
      </c>
      <c r="E333" s="48" t="e">
        <f>RANK('Auswertung AIST'!P337,'Auswertung AIST'!$L337:$Q337,0)</f>
        <v>#VALUE!</v>
      </c>
      <c r="F333" s="48" t="e">
        <f>RANK('Auswertung AIST'!Q337,'Auswertung AIST'!$L337:$Q337,0)</f>
        <v>#VALUE!</v>
      </c>
      <c r="G333" s="86" t="e">
        <f t="shared" si="50"/>
        <v>#N/A</v>
      </c>
      <c r="H333" s="87" t="e">
        <f t="shared" si="51"/>
        <v>#N/A</v>
      </c>
      <c r="I333" s="88" t="e">
        <f t="shared" si="52"/>
        <v>#N/A</v>
      </c>
      <c r="J333" s="48" t="e">
        <f t="shared" si="53"/>
        <v>#VALUE!</v>
      </c>
      <c r="K333" s="48" t="e">
        <f t="shared" si="54"/>
        <v>#VALUE!</v>
      </c>
      <c r="L333" s="48" t="e">
        <f t="shared" si="55"/>
        <v>#VALUE!</v>
      </c>
      <c r="M333" s="48" t="e">
        <f t="shared" si="56"/>
        <v>#VALUE!</v>
      </c>
      <c r="N333" s="48" t="e">
        <f t="shared" si="57"/>
        <v>#VALUE!</v>
      </c>
      <c r="O333" s="2" t="e">
        <f t="shared" si="58"/>
        <v>#VALUE!</v>
      </c>
      <c r="P333" s="34"/>
      <c r="Q333" s="45" t="e">
        <f t="shared" si="59"/>
        <v>#N/A</v>
      </c>
      <c r="R333" s="34"/>
      <c r="S333" s="34"/>
      <c r="T333" s="34"/>
      <c r="U333" s="34"/>
      <c r="V333" s="34"/>
      <c r="W333" s="34"/>
      <c r="X333" s="34"/>
      <c r="Y333" s="34"/>
    </row>
    <row r="334" spans="1:25" ht="15.75" thickBot="1" x14ac:dyDescent="0.3">
      <c r="A334" s="47" t="e">
        <f>RANK('Auswertung AIST'!L338,'Auswertung AIST'!$L338:$Q338,0)</f>
        <v>#VALUE!</v>
      </c>
      <c r="B334" s="48" t="e">
        <f>RANK('Auswertung AIST'!M338,'Auswertung AIST'!$L338:$Q338,0)</f>
        <v>#VALUE!</v>
      </c>
      <c r="C334" s="48" t="e">
        <f>RANK('Auswertung AIST'!N338,'Auswertung AIST'!$L338:$Q338,0)</f>
        <v>#VALUE!</v>
      </c>
      <c r="D334" s="48" t="e">
        <f>RANK('Auswertung AIST'!O338,'Auswertung AIST'!$L338:$Q338,0)</f>
        <v>#VALUE!</v>
      </c>
      <c r="E334" s="48" t="e">
        <f>RANK('Auswertung AIST'!P338,'Auswertung AIST'!$L338:$Q338,0)</f>
        <v>#VALUE!</v>
      </c>
      <c r="F334" s="48" t="e">
        <f>RANK('Auswertung AIST'!Q338,'Auswertung AIST'!$L338:$Q338,0)</f>
        <v>#VALUE!</v>
      </c>
      <c r="G334" s="86" t="e">
        <f t="shared" si="50"/>
        <v>#N/A</v>
      </c>
      <c r="H334" s="87" t="e">
        <f t="shared" si="51"/>
        <v>#N/A</v>
      </c>
      <c r="I334" s="88" t="e">
        <f t="shared" si="52"/>
        <v>#N/A</v>
      </c>
      <c r="J334" s="48" t="e">
        <f t="shared" si="53"/>
        <v>#VALUE!</v>
      </c>
      <c r="K334" s="48" t="e">
        <f t="shared" si="54"/>
        <v>#VALUE!</v>
      </c>
      <c r="L334" s="48" t="e">
        <f t="shared" si="55"/>
        <v>#VALUE!</v>
      </c>
      <c r="M334" s="48" t="e">
        <f t="shared" si="56"/>
        <v>#VALUE!</v>
      </c>
      <c r="N334" s="48" t="e">
        <f t="shared" si="57"/>
        <v>#VALUE!</v>
      </c>
      <c r="O334" s="2" t="e">
        <f t="shared" si="58"/>
        <v>#VALUE!</v>
      </c>
      <c r="P334" s="34"/>
      <c r="Q334" s="45" t="e">
        <f t="shared" si="59"/>
        <v>#N/A</v>
      </c>
      <c r="R334" s="34"/>
      <c r="S334" s="34"/>
      <c r="T334" s="34"/>
      <c r="U334" s="34"/>
      <c r="V334" s="34"/>
      <c r="W334" s="34"/>
      <c r="X334" s="34"/>
      <c r="Y334" s="34"/>
    </row>
    <row r="335" spans="1:25" ht="15.75" thickBot="1" x14ac:dyDescent="0.3">
      <c r="A335" s="47" t="e">
        <f>RANK('Auswertung AIST'!L339,'Auswertung AIST'!$L339:$Q339,0)</f>
        <v>#VALUE!</v>
      </c>
      <c r="B335" s="48" t="e">
        <f>RANK('Auswertung AIST'!M339,'Auswertung AIST'!$L339:$Q339,0)</f>
        <v>#VALUE!</v>
      </c>
      <c r="C335" s="48" t="e">
        <f>RANK('Auswertung AIST'!N339,'Auswertung AIST'!$L339:$Q339,0)</f>
        <v>#VALUE!</v>
      </c>
      <c r="D335" s="48" t="e">
        <f>RANK('Auswertung AIST'!O339,'Auswertung AIST'!$L339:$Q339,0)</f>
        <v>#VALUE!</v>
      </c>
      <c r="E335" s="48" t="e">
        <f>RANK('Auswertung AIST'!P339,'Auswertung AIST'!$L339:$Q339,0)</f>
        <v>#VALUE!</v>
      </c>
      <c r="F335" s="48" t="e">
        <f>RANK('Auswertung AIST'!Q339,'Auswertung AIST'!$L339:$Q339,0)</f>
        <v>#VALUE!</v>
      </c>
      <c r="G335" s="86" t="e">
        <f t="shared" si="50"/>
        <v>#N/A</v>
      </c>
      <c r="H335" s="87" t="e">
        <f t="shared" si="51"/>
        <v>#N/A</v>
      </c>
      <c r="I335" s="88" t="e">
        <f t="shared" si="52"/>
        <v>#N/A</v>
      </c>
      <c r="J335" s="48" t="e">
        <f t="shared" si="53"/>
        <v>#VALUE!</v>
      </c>
      <c r="K335" s="48" t="e">
        <f t="shared" si="54"/>
        <v>#VALUE!</v>
      </c>
      <c r="L335" s="48" t="e">
        <f t="shared" si="55"/>
        <v>#VALUE!</v>
      </c>
      <c r="M335" s="48" t="e">
        <f t="shared" si="56"/>
        <v>#VALUE!</v>
      </c>
      <c r="N335" s="48" t="e">
        <f t="shared" si="57"/>
        <v>#VALUE!</v>
      </c>
      <c r="O335" s="2" t="e">
        <f t="shared" si="58"/>
        <v>#VALUE!</v>
      </c>
      <c r="P335" s="34"/>
      <c r="Q335" s="45" t="e">
        <f t="shared" si="59"/>
        <v>#N/A</v>
      </c>
      <c r="R335" s="34"/>
      <c r="S335" s="34"/>
      <c r="T335" s="34"/>
      <c r="U335" s="34"/>
      <c r="V335" s="34"/>
      <c r="W335" s="34"/>
      <c r="X335" s="34"/>
      <c r="Y335" s="34"/>
    </row>
    <row r="336" spans="1:25" ht="15.75" thickBot="1" x14ac:dyDescent="0.3">
      <c r="A336" s="47" t="e">
        <f>RANK('Auswertung AIST'!L340,'Auswertung AIST'!$L340:$Q340,0)</f>
        <v>#VALUE!</v>
      </c>
      <c r="B336" s="48" t="e">
        <f>RANK('Auswertung AIST'!M340,'Auswertung AIST'!$L340:$Q340,0)</f>
        <v>#VALUE!</v>
      </c>
      <c r="C336" s="48" t="e">
        <f>RANK('Auswertung AIST'!N340,'Auswertung AIST'!$L340:$Q340,0)</f>
        <v>#VALUE!</v>
      </c>
      <c r="D336" s="48" t="e">
        <f>RANK('Auswertung AIST'!O340,'Auswertung AIST'!$L340:$Q340,0)</f>
        <v>#VALUE!</v>
      </c>
      <c r="E336" s="48" t="e">
        <f>RANK('Auswertung AIST'!P340,'Auswertung AIST'!$L340:$Q340,0)</f>
        <v>#VALUE!</v>
      </c>
      <c r="F336" s="48" t="e">
        <f>RANK('Auswertung AIST'!Q340,'Auswertung AIST'!$L340:$Q340,0)</f>
        <v>#VALUE!</v>
      </c>
      <c r="G336" s="86" t="e">
        <f t="shared" si="50"/>
        <v>#N/A</v>
      </c>
      <c r="H336" s="87" t="e">
        <f t="shared" si="51"/>
        <v>#N/A</v>
      </c>
      <c r="I336" s="88" t="e">
        <f t="shared" si="52"/>
        <v>#N/A</v>
      </c>
      <c r="J336" s="48" t="e">
        <f t="shared" si="53"/>
        <v>#VALUE!</v>
      </c>
      <c r="K336" s="48" t="e">
        <f t="shared" si="54"/>
        <v>#VALUE!</v>
      </c>
      <c r="L336" s="48" t="e">
        <f t="shared" si="55"/>
        <v>#VALUE!</v>
      </c>
      <c r="M336" s="48" t="e">
        <f t="shared" si="56"/>
        <v>#VALUE!</v>
      </c>
      <c r="N336" s="48" t="e">
        <f t="shared" si="57"/>
        <v>#VALUE!</v>
      </c>
      <c r="O336" s="2" t="e">
        <f t="shared" si="58"/>
        <v>#VALUE!</v>
      </c>
      <c r="P336" s="34"/>
      <c r="Q336" s="45" t="e">
        <f t="shared" si="59"/>
        <v>#N/A</v>
      </c>
      <c r="R336" s="34"/>
      <c r="S336" s="34"/>
      <c r="T336" s="34"/>
      <c r="U336" s="34"/>
      <c r="V336" s="34"/>
      <c r="W336" s="34"/>
      <c r="X336" s="34"/>
      <c r="Y336" s="34"/>
    </row>
    <row r="337" spans="1:25" ht="15.75" thickBot="1" x14ac:dyDescent="0.3">
      <c r="A337" s="47" t="e">
        <f>RANK('Auswertung AIST'!L341,'Auswertung AIST'!$L341:$Q341,0)</f>
        <v>#VALUE!</v>
      </c>
      <c r="B337" s="48" t="e">
        <f>RANK('Auswertung AIST'!M341,'Auswertung AIST'!$L341:$Q341,0)</f>
        <v>#VALUE!</v>
      </c>
      <c r="C337" s="48" t="e">
        <f>RANK('Auswertung AIST'!N341,'Auswertung AIST'!$L341:$Q341,0)</f>
        <v>#VALUE!</v>
      </c>
      <c r="D337" s="48" t="e">
        <f>RANK('Auswertung AIST'!O341,'Auswertung AIST'!$L341:$Q341,0)</f>
        <v>#VALUE!</v>
      </c>
      <c r="E337" s="48" t="e">
        <f>RANK('Auswertung AIST'!P341,'Auswertung AIST'!$L341:$Q341,0)</f>
        <v>#VALUE!</v>
      </c>
      <c r="F337" s="48" t="e">
        <f>RANK('Auswertung AIST'!Q341,'Auswertung AIST'!$L341:$Q341,0)</f>
        <v>#VALUE!</v>
      </c>
      <c r="G337" s="86" t="e">
        <f t="shared" si="50"/>
        <v>#N/A</v>
      </c>
      <c r="H337" s="87" t="e">
        <f t="shared" si="51"/>
        <v>#N/A</v>
      </c>
      <c r="I337" s="88" t="e">
        <f t="shared" si="52"/>
        <v>#N/A</v>
      </c>
      <c r="J337" s="48" t="e">
        <f t="shared" si="53"/>
        <v>#VALUE!</v>
      </c>
      <c r="K337" s="48" t="e">
        <f t="shared" si="54"/>
        <v>#VALUE!</v>
      </c>
      <c r="L337" s="48" t="e">
        <f t="shared" si="55"/>
        <v>#VALUE!</v>
      </c>
      <c r="M337" s="48" t="e">
        <f t="shared" si="56"/>
        <v>#VALUE!</v>
      </c>
      <c r="N337" s="48" t="e">
        <f t="shared" si="57"/>
        <v>#VALUE!</v>
      </c>
      <c r="O337" s="2" t="e">
        <f t="shared" si="58"/>
        <v>#VALUE!</v>
      </c>
      <c r="P337" s="34"/>
      <c r="Q337" s="45" t="e">
        <f t="shared" si="59"/>
        <v>#N/A</v>
      </c>
      <c r="R337" s="34"/>
      <c r="S337" s="34"/>
      <c r="T337" s="34"/>
      <c r="U337" s="34"/>
      <c r="V337" s="34"/>
      <c r="W337" s="34"/>
      <c r="X337" s="34"/>
      <c r="Y337" s="34"/>
    </row>
    <row r="338" spans="1:25" ht="15.75" thickBot="1" x14ac:dyDescent="0.3">
      <c r="A338" s="47" t="e">
        <f>RANK('Auswertung AIST'!L342,'Auswertung AIST'!$L342:$Q342,0)</f>
        <v>#VALUE!</v>
      </c>
      <c r="B338" s="48" t="e">
        <f>RANK('Auswertung AIST'!M342,'Auswertung AIST'!$L342:$Q342,0)</f>
        <v>#VALUE!</v>
      </c>
      <c r="C338" s="48" t="e">
        <f>RANK('Auswertung AIST'!N342,'Auswertung AIST'!$L342:$Q342,0)</f>
        <v>#VALUE!</v>
      </c>
      <c r="D338" s="48" t="e">
        <f>RANK('Auswertung AIST'!O342,'Auswertung AIST'!$L342:$Q342,0)</f>
        <v>#VALUE!</v>
      </c>
      <c r="E338" s="48" t="e">
        <f>RANK('Auswertung AIST'!P342,'Auswertung AIST'!$L342:$Q342,0)</f>
        <v>#VALUE!</v>
      </c>
      <c r="F338" s="48" t="e">
        <f>RANK('Auswertung AIST'!Q342,'Auswertung AIST'!$L342:$Q342,0)</f>
        <v>#VALUE!</v>
      </c>
      <c r="G338" s="86" t="e">
        <f t="shared" si="50"/>
        <v>#N/A</v>
      </c>
      <c r="H338" s="87" t="e">
        <f t="shared" si="51"/>
        <v>#N/A</v>
      </c>
      <c r="I338" s="88" t="e">
        <f t="shared" si="52"/>
        <v>#N/A</v>
      </c>
      <c r="J338" s="48" t="e">
        <f t="shared" si="53"/>
        <v>#VALUE!</v>
      </c>
      <c r="K338" s="48" t="e">
        <f t="shared" si="54"/>
        <v>#VALUE!</v>
      </c>
      <c r="L338" s="48" t="e">
        <f t="shared" si="55"/>
        <v>#VALUE!</v>
      </c>
      <c r="M338" s="48" t="e">
        <f t="shared" si="56"/>
        <v>#VALUE!</v>
      </c>
      <c r="N338" s="48" t="e">
        <f t="shared" si="57"/>
        <v>#VALUE!</v>
      </c>
      <c r="O338" s="2" t="e">
        <f t="shared" si="58"/>
        <v>#VALUE!</v>
      </c>
      <c r="P338" s="34"/>
      <c r="Q338" s="45" t="e">
        <f t="shared" si="59"/>
        <v>#N/A</v>
      </c>
      <c r="R338" s="34"/>
      <c r="S338" s="34"/>
      <c r="T338" s="34"/>
      <c r="U338" s="34"/>
      <c r="V338" s="34"/>
      <c r="W338" s="34"/>
      <c r="X338" s="34"/>
      <c r="Y338" s="34"/>
    </row>
    <row r="339" spans="1:25" ht="15.75" thickBot="1" x14ac:dyDescent="0.3">
      <c r="A339" s="47" t="e">
        <f>RANK('Auswertung AIST'!L343,'Auswertung AIST'!$L343:$Q343,0)</f>
        <v>#VALUE!</v>
      </c>
      <c r="B339" s="48" t="e">
        <f>RANK('Auswertung AIST'!M343,'Auswertung AIST'!$L343:$Q343,0)</f>
        <v>#VALUE!</v>
      </c>
      <c r="C339" s="48" t="e">
        <f>RANK('Auswertung AIST'!N343,'Auswertung AIST'!$L343:$Q343,0)</f>
        <v>#VALUE!</v>
      </c>
      <c r="D339" s="48" t="e">
        <f>RANK('Auswertung AIST'!O343,'Auswertung AIST'!$L343:$Q343,0)</f>
        <v>#VALUE!</v>
      </c>
      <c r="E339" s="48" t="e">
        <f>RANK('Auswertung AIST'!P343,'Auswertung AIST'!$L343:$Q343,0)</f>
        <v>#VALUE!</v>
      </c>
      <c r="F339" s="48" t="e">
        <f>RANK('Auswertung AIST'!Q343,'Auswertung AIST'!$L343:$Q343,0)</f>
        <v>#VALUE!</v>
      </c>
      <c r="G339" s="86" t="e">
        <f t="shared" si="50"/>
        <v>#N/A</v>
      </c>
      <c r="H339" s="87" t="e">
        <f t="shared" si="51"/>
        <v>#N/A</v>
      </c>
      <c r="I339" s="88" t="e">
        <f t="shared" si="52"/>
        <v>#N/A</v>
      </c>
      <c r="J339" s="48" t="e">
        <f t="shared" si="53"/>
        <v>#VALUE!</v>
      </c>
      <c r="K339" s="48" t="e">
        <f t="shared" si="54"/>
        <v>#VALUE!</v>
      </c>
      <c r="L339" s="48" t="e">
        <f t="shared" si="55"/>
        <v>#VALUE!</v>
      </c>
      <c r="M339" s="48" t="e">
        <f t="shared" si="56"/>
        <v>#VALUE!</v>
      </c>
      <c r="N339" s="48" t="e">
        <f t="shared" si="57"/>
        <v>#VALUE!</v>
      </c>
      <c r="O339" s="2" t="e">
        <f t="shared" si="58"/>
        <v>#VALUE!</v>
      </c>
      <c r="P339" s="34"/>
      <c r="Q339" s="45" t="e">
        <f t="shared" si="59"/>
        <v>#N/A</v>
      </c>
      <c r="R339" s="34"/>
      <c r="S339" s="34"/>
      <c r="T339" s="34"/>
      <c r="U339" s="34"/>
      <c r="V339" s="34"/>
      <c r="W339" s="34"/>
      <c r="X339" s="34"/>
      <c r="Y339" s="34"/>
    </row>
    <row r="340" spans="1:25" ht="15.75" thickBot="1" x14ac:dyDescent="0.3">
      <c r="A340" s="47" t="e">
        <f>RANK('Auswertung AIST'!L344,'Auswertung AIST'!$L344:$Q344,0)</f>
        <v>#VALUE!</v>
      </c>
      <c r="B340" s="48" t="e">
        <f>RANK('Auswertung AIST'!M344,'Auswertung AIST'!$L344:$Q344,0)</f>
        <v>#VALUE!</v>
      </c>
      <c r="C340" s="48" t="e">
        <f>RANK('Auswertung AIST'!N344,'Auswertung AIST'!$L344:$Q344,0)</f>
        <v>#VALUE!</v>
      </c>
      <c r="D340" s="48" t="e">
        <f>RANK('Auswertung AIST'!O344,'Auswertung AIST'!$L344:$Q344,0)</f>
        <v>#VALUE!</v>
      </c>
      <c r="E340" s="48" t="e">
        <f>RANK('Auswertung AIST'!P344,'Auswertung AIST'!$L344:$Q344,0)</f>
        <v>#VALUE!</v>
      </c>
      <c r="F340" s="48" t="e">
        <f>RANK('Auswertung AIST'!Q344,'Auswertung AIST'!$L344:$Q344,0)</f>
        <v>#VALUE!</v>
      </c>
      <c r="G340" s="86" t="e">
        <f t="shared" si="50"/>
        <v>#N/A</v>
      </c>
      <c r="H340" s="87" t="e">
        <f t="shared" si="51"/>
        <v>#N/A</v>
      </c>
      <c r="I340" s="88" t="e">
        <f t="shared" si="52"/>
        <v>#N/A</v>
      </c>
      <c r="J340" s="48" t="e">
        <f t="shared" si="53"/>
        <v>#VALUE!</v>
      </c>
      <c r="K340" s="48" t="e">
        <f t="shared" si="54"/>
        <v>#VALUE!</v>
      </c>
      <c r="L340" s="48" t="e">
        <f t="shared" si="55"/>
        <v>#VALUE!</v>
      </c>
      <c r="M340" s="48" t="e">
        <f t="shared" si="56"/>
        <v>#VALUE!</v>
      </c>
      <c r="N340" s="48" t="e">
        <f t="shared" si="57"/>
        <v>#VALUE!</v>
      </c>
      <c r="O340" s="2" t="e">
        <f t="shared" si="58"/>
        <v>#VALUE!</v>
      </c>
      <c r="P340" s="34"/>
      <c r="Q340" s="45" t="e">
        <f t="shared" si="59"/>
        <v>#N/A</v>
      </c>
      <c r="R340" s="34"/>
      <c r="S340" s="34"/>
      <c r="T340" s="34"/>
      <c r="U340" s="34"/>
      <c r="V340" s="34"/>
      <c r="W340" s="34"/>
      <c r="X340" s="34"/>
      <c r="Y340" s="34"/>
    </row>
    <row r="341" spans="1:25" ht="15.75" thickBot="1" x14ac:dyDescent="0.3">
      <c r="A341" s="47" t="e">
        <f>RANK('Auswertung AIST'!L345,'Auswertung AIST'!$L345:$Q345,0)</f>
        <v>#VALUE!</v>
      </c>
      <c r="B341" s="48" t="e">
        <f>RANK('Auswertung AIST'!M345,'Auswertung AIST'!$L345:$Q345,0)</f>
        <v>#VALUE!</v>
      </c>
      <c r="C341" s="48" t="e">
        <f>RANK('Auswertung AIST'!N345,'Auswertung AIST'!$L345:$Q345,0)</f>
        <v>#VALUE!</v>
      </c>
      <c r="D341" s="48" t="e">
        <f>RANK('Auswertung AIST'!O345,'Auswertung AIST'!$L345:$Q345,0)</f>
        <v>#VALUE!</v>
      </c>
      <c r="E341" s="48" t="e">
        <f>RANK('Auswertung AIST'!P345,'Auswertung AIST'!$L345:$Q345,0)</f>
        <v>#VALUE!</v>
      </c>
      <c r="F341" s="48" t="e">
        <f>RANK('Auswertung AIST'!Q345,'Auswertung AIST'!$L345:$Q345,0)</f>
        <v>#VALUE!</v>
      </c>
      <c r="G341" s="86" t="e">
        <f t="shared" si="50"/>
        <v>#N/A</v>
      </c>
      <c r="H341" s="87" t="e">
        <f t="shared" si="51"/>
        <v>#N/A</v>
      </c>
      <c r="I341" s="88" t="e">
        <f t="shared" si="52"/>
        <v>#N/A</v>
      </c>
      <c r="J341" s="48" t="e">
        <f t="shared" si="53"/>
        <v>#VALUE!</v>
      </c>
      <c r="K341" s="48" t="e">
        <f t="shared" si="54"/>
        <v>#VALUE!</v>
      </c>
      <c r="L341" s="48" t="e">
        <f t="shared" si="55"/>
        <v>#VALUE!</v>
      </c>
      <c r="M341" s="48" t="e">
        <f t="shared" si="56"/>
        <v>#VALUE!</v>
      </c>
      <c r="N341" s="48" t="e">
        <f t="shared" si="57"/>
        <v>#VALUE!</v>
      </c>
      <c r="O341" s="2" t="e">
        <f t="shared" si="58"/>
        <v>#VALUE!</v>
      </c>
      <c r="P341" s="34"/>
      <c r="Q341" s="45" t="e">
        <f t="shared" si="59"/>
        <v>#N/A</v>
      </c>
      <c r="R341" s="34"/>
      <c r="S341" s="34"/>
      <c r="T341" s="34"/>
      <c r="U341" s="34"/>
      <c r="V341" s="34"/>
      <c r="W341" s="34"/>
      <c r="X341" s="34"/>
      <c r="Y341" s="34"/>
    </row>
    <row r="342" spans="1:25" ht="15.75" thickBot="1" x14ac:dyDescent="0.3">
      <c r="A342" s="47" t="e">
        <f>RANK('Auswertung AIST'!L346,'Auswertung AIST'!$L346:$Q346,0)</f>
        <v>#VALUE!</v>
      </c>
      <c r="B342" s="48" t="e">
        <f>RANK('Auswertung AIST'!M346,'Auswertung AIST'!$L346:$Q346,0)</f>
        <v>#VALUE!</v>
      </c>
      <c r="C342" s="48" t="e">
        <f>RANK('Auswertung AIST'!N346,'Auswertung AIST'!$L346:$Q346,0)</f>
        <v>#VALUE!</v>
      </c>
      <c r="D342" s="48" t="e">
        <f>RANK('Auswertung AIST'!O346,'Auswertung AIST'!$L346:$Q346,0)</f>
        <v>#VALUE!</v>
      </c>
      <c r="E342" s="48" t="e">
        <f>RANK('Auswertung AIST'!P346,'Auswertung AIST'!$L346:$Q346,0)</f>
        <v>#VALUE!</v>
      </c>
      <c r="F342" s="48" t="e">
        <f>RANK('Auswertung AIST'!Q346,'Auswertung AIST'!$L346:$Q346,0)</f>
        <v>#VALUE!</v>
      </c>
      <c r="G342" s="86" t="e">
        <f t="shared" si="50"/>
        <v>#N/A</v>
      </c>
      <c r="H342" s="87" t="e">
        <f t="shared" si="51"/>
        <v>#N/A</v>
      </c>
      <c r="I342" s="88" t="e">
        <f t="shared" si="52"/>
        <v>#N/A</v>
      </c>
      <c r="J342" s="48" t="e">
        <f t="shared" si="53"/>
        <v>#VALUE!</v>
      </c>
      <c r="K342" s="48" t="e">
        <f t="shared" si="54"/>
        <v>#VALUE!</v>
      </c>
      <c r="L342" s="48" t="e">
        <f t="shared" si="55"/>
        <v>#VALUE!</v>
      </c>
      <c r="M342" s="48" t="e">
        <f t="shared" si="56"/>
        <v>#VALUE!</v>
      </c>
      <c r="N342" s="48" t="e">
        <f t="shared" si="57"/>
        <v>#VALUE!</v>
      </c>
      <c r="O342" s="2" t="e">
        <f t="shared" si="58"/>
        <v>#VALUE!</v>
      </c>
      <c r="P342" s="34"/>
      <c r="Q342" s="45" t="e">
        <f t="shared" si="59"/>
        <v>#N/A</v>
      </c>
      <c r="R342" s="34"/>
      <c r="S342" s="34"/>
      <c r="T342" s="34"/>
      <c r="U342" s="34"/>
      <c r="V342" s="34"/>
      <c r="W342" s="34"/>
      <c r="X342" s="34"/>
      <c r="Y342" s="34"/>
    </row>
    <row r="343" spans="1:25" ht="15.75" thickBot="1" x14ac:dyDescent="0.3">
      <c r="A343" s="47" t="e">
        <f>RANK('Auswertung AIST'!L347,'Auswertung AIST'!$L347:$Q347,0)</f>
        <v>#VALUE!</v>
      </c>
      <c r="B343" s="48" t="e">
        <f>RANK('Auswertung AIST'!M347,'Auswertung AIST'!$L347:$Q347,0)</f>
        <v>#VALUE!</v>
      </c>
      <c r="C343" s="48" t="e">
        <f>RANK('Auswertung AIST'!N347,'Auswertung AIST'!$L347:$Q347,0)</f>
        <v>#VALUE!</v>
      </c>
      <c r="D343" s="48" t="e">
        <f>RANK('Auswertung AIST'!O347,'Auswertung AIST'!$L347:$Q347,0)</f>
        <v>#VALUE!</v>
      </c>
      <c r="E343" s="48" t="e">
        <f>RANK('Auswertung AIST'!P347,'Auswertung AIST'!$L347:$Q347,0)</f>
        <v>#VALUE!</v>
      </c>
      <c r="F343" s="48" t="e">
        <f>RANK('Auswertung AIST'!Q347,'Auswertung AIST'!$L347:$Q347,0)</f>
        <v>#VALUE!</v>
      </c>
      <c r="G343" s="86" t="e">
        <f t="shared" si="50"/>
        <v>#N/A</v>
      </c>
      <c r="H343" s="87" t="e">
        <f t="shared" si="51"/>
        <v>#N/A</v>
      </c>
      <c r="I343" s="88" t="e">
        <f t="shared" si="52"/>
        <v>#N/A</v>
      </c>
      <c r="J343" s="48" t="e">
        <f t="shared" si="53"/>
        <v>#VALUE!</v>
      </c>
      <c r="K343" s="48" t="e">
        <f t="shared" si="54"/>
        <v>#VALUE!</v>
      </c>
      <c r="L343" s="48" t="e">
        <f t="shared" si="55"/>
        <v>#VALUE!</v>
      </c>
      <c r="M343" s="48" t="e">
        <f t="shared" si="56"/>
        <v>#VALUE!</v>
      </c>
      <c r="N343" s="48" t="e">
        <f t="shared" si="57"/>
        <v>#VALUE!</v>
      </c>
      <c r="O343" s="2" t="e">
        <f t="shared" si="58"/>
        <v>#VALUE!</v>
      </c>
      <c r="P343" s="34"/>
      <c r="Q343" s="45" t="e">
        <f t="shared" si="59"/>
        <v>#N/A</v>
      </c>
      <c r="R343" s="34"/>
      <c r="S343" s="34"/>
      <c r="T343" s="34"/>
      <c r="U343" s="34"/>
      <c r="V343" s="34"/>
      <c r="W343" s="34"/>
      <c r="X343" s="34"/>
      <c r="Y343" s="34"/>
    </row>
    <row r="344" spans="1:25" ht="15.75" thickBot="1" x14ac:dyDescent="0.3">
      <c r="A344" s="47" t="e">
        <f>RANK('Auswertung AIST'!L348,'Auswertung AIST'!$L348:$Q348,0)</f>
        <v>#VALUE!</v>
      </c>
      <c r="B344" s="48" t="e">
        <f>RANK('Auswertung AIST'!M348,'Auswertung AIST'!$L348:$Q348,0)</f>
        <v>#VALUE!</v>
      </c>
      <c r="C344" s="48" t="e">
        <f>RANK('Auswertung AIST'!N348,'Auswertung AIST'!$L348:$Q348,0)</f>
        <v>#VALUE!</v>
      </c>
      <c r="D344" s="48" t="e">
        <f>RANK('Auswertung AIST'!O348,'Auswertung AIST'!$L348:$Q348,0)</f>
        <v>#VALUE!</v>
      </c>
      <c r="E344" s="48" t="e">
        <f>RANK('Auswertung AIST'!P348,'Auswertung AIST'!$L348:$Q348,0)</f>
        <v>#VALUE!</v>
      </c>
      <c r="F344" s="48" t="e">
        <f>RANK('Auswertung AIST'!Q348,'Auswertung AIST'!$L348:$Q348,0)</f>
        <v>#VALUE!</v>
      </c>
      <c r="G344" s="86" t="e">
        <f t="shared" si="50"/>
        <v>#N/A</v>
      </c>
      <c r="H344" s="87" t="e">
        <f t="shared" si="51"/>
        <v>#N/A</v>
      </c>
      <c r="I344" s="88" t="e">
        <f t="shared" si="52"/>
        <v>#N/A</v>
      </c>
      <c r="J344" s="48" t="e">
        <f t="shared" si="53"/>
        <v>#VALUE!</v>
      </c>
      <c r="K344" s="48" t="e">
        <f t="shared" si="54"/>
        <v>#VALUE!</v>
      </c>
      <c r="L344" s="48" t="e">
        <f t="shared" si="55"/>
        <v>#VALUE!</v>
      </c>
      <c r="M344" s="48" t="e">
        <f t="shared" si="56"/>
        <v>#VALUE!</v>
      </c>
      <c r="N344" s="48" t="e">
        <f t="shared" si="57"/>
        <v>#VALUE!</v>
      </c>
      <c r="O344" s="2" t="e">
        <f t="shared" si="58"/>
        <v>#VALUE!</v>
      </c>
      <c r="P344" s="34"/>
      <c r="Q344" s="45" t="e">
        <f t="shared" si="59"/>
        <v>#N/A</v>
      </c>
      <c r="R344" s="34"/>
      <c r="S344" s="34"/>
      <c r="T344" s="34"/>
      <c r="U344" s="34"/>
      <c r="V344" s="34"/>
      <c r="W344" s="34"/>
      <c r="X344" s="34"/>
      <c r="Y344" s="34"/>
    </row>
    <row r="345" spans="1:25" ht="15.75" thickBot="1" x14ac:dyDescent="0.3">
      <c r="A345" s="47" t="e">
        <f>RANK('Auswertung AIST'!L349,'Auswertung AIST'!$L349:$Q349,0)</f>
        <v>#VALUE!</v>
      </c>
      <c r="B345" s="48" t="e">
        <f>RANK('Auswertung AIST'!M349,'Auswertung AIST'!$L349:$Q349,0)</f>
        <v>#VALUE!</v>
      </c>
      <c r="C345" s="48" t="e">
        <f>RANK('Auswertung AIST'!N349,'Auswertung AIST'!$L349:$Q349,0)</f>
        <v>#VALUE!</v>
      </c>
      <c r="D345" s="48" t="e">
        <f>RANK('Auswertung AIST'!O349,'Auswertung AIST'!$L349:$Q349,0)</f>
        <v>#VALUE!</v>
      </c>
      <c r="E345" s="48" t="e">
        <f>RANK('Auswertung AIST'!P349,'Auswertung AIST'!$L349:$Q349,0)</f>
        <v>#VALUE!</v>
      </c>
      <c r="F345" s="48" t="e">
        <f>RANK('Auswertung AIST'!Q349,'Auswertung AIST'!$L349:$Q349,0)</f>
        <v>#VALUE!</v>
      </c>
      <c r="G345" s="86" t="e">
        <f t="shared" si="50"/>
        <v>#N/A</v>
      </c>
      <c r="H345" s="87" t="e">
        <f t="shared" si="51"/>
        <v>#N/A</v>
      </c>
      <c r="I345" s="88" t="e">
        <f t="shared" si="52"/>
        <v>#N/A</v>
      </c>
      <c r="J345" s="48" t="e">
        <f t="shared" si="53"/>
        <v>#VALUE!</v>
      </c>
      <c r="K345" s="48" t="e">
        <f t="shared" si="54"/>
        <v>#VALUE!</v>
      </c>
      <c r="L345" s="48" t="e">
        <f t="shared" si="55"/>
        <v>#VALUE!</v>
      </c>
      <c r="M345" s="48" t="e">
        <f t="shared" si="56"/>
        <v>#VALUE!</v>
      </c>
      <c r="N345" s="48" t="e">
        <f t="shared" si="57"/>
        <v>#VALUE!</v>
      </c>
      <c r="O345" s="2" t="e">
        <f t="shared" si="58"/>
        <v>#VALUE!</v>
      </c>
      <c r="P345" s="34"/>
      <c r="Q345" s="45" t="e">
        <f t="shared" si="59"/>
        <v>#N/A</v>
      </c>
      <c r="R345" s="34"/>
      <c r="S345" s="34"/>
      <c r="T345" s="34"/>
      <c r="U345" s="34"/>
      <c r="V345" s="34"/>
      <c r="W345" s="34"/>
      <c r="X345" s="34"/>
      <c r="Y345" s="34"/>
    </row>
    <row r="346" spans="1:25" ht="15.75" thickBot="1" x14ac:dyDescent="0.3">
      <c r="A346" s="47" t="e">
        <f>RANK('Auswertung AIST'!L350,'Auswertung AIST'!$L350:$Q350,0)</f>
        <v>#VALUE!</v>
      </c>
      <c r="B346" s="48" t="e">
        <f>RANK('Auswertung AIST'!M350,'Auswertung AIST'!$L350:$Q350,0)</f>
        <v>#VALUE!</v>
      </c>
      <c r="C346" s="48" t="e">
        <f>RANK('Auswertung AIST'!N350,'Auswertung AIST'!$L350:$Q350,0)</f>
        <v>#VALUE!</v>
      </c>
      <c r="D346" s="48" t="e">
        <f>RANK('Auswertung AIST'!O350,'Auswertung AIST'!$L350:$Q350,0)</f>
        <v>#VALUE!</v>
      </c>
      <c r="E346" s="48" t="e">
        <f>RANK('Auswertung AIST'!P350,'Auswertung AIST'!$L350:$Q350,0)</f>
        <v>#VALUE!</v>
      </c>
      <c r="F346" s="48" t="e">
        <f>RANK('Auswertung AIST'!Q350,'Auswertung AIST'!$L350:$Q350,0)</f>
        <v>#VALUE!</v>
      </c>
      <c r="G346" s="86" t="e">
        <f t="shared" si="50"/>
        <v>#N/A</v>
      </c>
      <c r="H346" s="87" t="e">
        <f t="shared" si="51"/>
        <v>#N/A</v>
      </c>
      <c r="I346" s="88" t="e">
        <f t="shared" si="52"/>
        <v>#N/A</v>
      </c>
      <c r="J346" s="48" t="e">
        <f t="shared" si="53"/>
        <v>#VALUE!</v>
      </c>
      <c r="K346" s="48" t="e">
        <f t="shared" si="54"/>
        <v>#VALUE!</v>
      </c>
      <c r="L346" s="48" t="e">
        <f t="shared" si="55"/>
        <v>#VALUE!</v>
      </c>
      <c r="M346" s="48" t="e">
        <f t="shared" si="56"/>
        <v>#VALUE!</v>
      </c>
      <c r="N346" s="48" t="e">
        <f t="shared" si="57"/>
        <v>#VALUE!</v>
      </c>
      <c r="O346" s="2" t="e">
        <f t="shared" si="58"/>
        <v>#VALUE!</v>
      </c>
      <c r="P346" s="34"/>
      <c r="Q346" s="45" t="e">
        <f t="shared" si="59"/>
        <v>#N/A</v>
      </c>
      <c r="R346" s="34"/>
      <c r="S346" s="34"/>
      <c r="T346" s="34"/>
      <c r="U346" s="34"/>
      <c r="V346" s="34"/>
      <c r="W346" s="34"/>
      <c r="X346" s="34"/>
      <c r="Y346" s="34"/>
    </row>
    <row r="347" spans="1:25" ht="15.75" thickBot="1" x14ac:dyDescent="0.3">
      <c r="A347" s="47" t="e">
        <f>RANK('Auswertung AIST'!L351,'Auswertung AIST'!$L351:$Q351,0)</f>
        <v>#VALUE!</v>
      </c>
      <c r="B347" s="48" t="e">
        <f>RANK('Auswertung AIST'!M351,'Auswertung AIST'!$L351:$Q351,0)</f>
        <v>#VALUE!</v>
      </c>
      <c r="C347" s="48" t="e">
        <f>RANK('Auswertung AIST'!N351,'Auswertung AIST'!$L351:$Q351,0)</f>
        <v>#VALUE!</v>
      </c>
      <c r="D347" s="48" t="e">
        <f>RANK('Auswertung AIST'!O351,'Auswertung AIST'!$L351:$Q351,0)</f>
        <v>#VALUE!</v>
      </c>
      <c r="E347" s="48" t="e">
        <f>RANK('Auswertung AIST'!P351,'Auswertung AIST'!$L351:$Q351,0)</f>
        <v>#VALUE!</v>
      </c>
      <c r="F347" s="48" t="e">
        <f>RANK('Auswertung AIST'!Q351,'Auswertung AIST'!$L351:$Q351,0)</f>
        <v>#VALUE!</v>
      </c>
      <c r="G347" s="86" t="e">
        <f t="shared" si="50"/>
        <v>#N/A</v>
      </c>
      <c r="H347" s="87" t="e">
        <f t="shared" si="51"/>
        <v>#N/A</v>
      </c>
      <c r="I347" s="88" t="e">
        <f t="shared" si="52"/>
        <v>#N/A</v>
      </c>
      <c r="J347" s="48" t="e">
        <f t="shared" si="53"/>
        <v>#VALUE!</v>
      </c>
      <c r="K347" s="48" t="e">
        <f t="shared" si="54"/>
        <v>#VALUE!</v>
      </c>
      <c r="L347" s="48" t="e">
        <f t="shared" si="55"/>
        <v>#VALUE!</v>
      </c>
      <c r="M347" s="48" t="e">
        <f t="shared" si="56"/>
        <v>#VALUE!</v>
      </c>
      <c r="N347" s="48" t="e">
        <f t="shared" si="57"/>
        <v>#VALUE!</v>
      </c>
      <c r="O347" s="2" t="e">
        <f t="shared" si="58"/>
        <v>#VALUE!</v>
      </c>
      <c r="P347" s="34"/>
      <c r="Q347" s="45" t="e">
        <f t="shared" si="59"/>
        <v>#N/A</v>
      </c>
      <c r="R347" s="34"/>
      <c r="S347" s="34"/>
      <c r="T347" s="34"/>
      <c r="U347" s="34"/>
      <c r="V347" s="34"/>
      <c r="W347" s="34"/>
      <c r="X347" s="34"/>
      <c r="Y347" s="34"/>
    </row>
    <row r="348" spans="1:25" ht="15.75" thickBot="1" x14ac:dyDescent="0.3">
      <c r="A348" s="47" t="e">
        <f>RANK('Auswertung AIST'!L352,'Auswertung AIST'!$L352:$Q352,0)</f>
        <v>#VALUE!</v>
      </c>
      <c r="B348" s="48" t="e">
        <f>RANK('Auswertung AIST'!M352,'Auswertung AIST'!$L352:$Q352,0)</f>
        <v>#VALUE!</v>
      </c>
      <c r="C348" s="48" t="e">
        <f>RANK('Auswertung AIST'!N352,'Auswertung AIST'!$L352:$Q352,0)</f>
        <v>#VALUE!</v>
      </c>
      <c r="D348" s="48" t="e">
        <f>RANK('Auswertung AIST'!O352,'Auswertung AIST'!$L352:$Q352,0)</f>
        <v>#VALUE!</v>
      </c>
      <c r="E348" s="48" t="e">
        <f>RANK('Auswertung AIST'!P352,'Auswertung AIST'!$L352:$Q352,0)</f>
        <v>#VALUE!</v>
      </c>
      <c r="F348" s="48" t="e">
        <f>RANK('Auswertung AIST'!Q352,'Auswertung AIST'!$L352:$Q352,0)</f>
        <v>#VALUE!</v>
      </c>
      <c r="G348" s="86" t="e">
        <f t="shared" si="50"/>
        <v>#N/A</v>
      </c>
      <c r="H348" s="87" t="e">
        <f t="shared" si="51"/>
        <v>#N/A</v>
      </c>
      <c r="I348" s="88" t="e">
        <f t="shared" si="52"/>
        <v>#N/A</v>
      </c>
      <c r="J348" s="48" t="e">
        <f t="shared" si="53"/>
        <v>#VALUE!</v>
      </c>
      <c r="K348" s="48" t="e">
        <f t="shared" si="54"/>
        <v>#VALUE!</v>
      </c>
      <c r="L348" s="48" t="e">
        <f t="shared" si="55"/>
        <v>#VALUE!</v>
      </c>
      <c r="M348" s="48" t="e">
        <f t="shared" si="56"/>
        <v>#VALUE!</v>
      </c>
      <c r="N348" s="48" t="e">
        <f t="shared" si="57"/>
        <v>#VALUE!</v>
      </c>
      <c r="O348" s="2" t="e">
        <f t="shared" si="58"/>
        <v>#VALUE!</v>
      </c>
      <c r="P348" s="34"/>
      <c r="Q348" s="45" t="e">
        <f t="shared" si="59"/>
        <v>#N/A</v>
      </c>
      <c r="R348" s="34"/>
      <c r="S348" s="34"/>
      <c r="T348" s="34"/>
      <c r="U348" s="34"/>
      <c r="V348" s="34"/>
      <c r="W348" s="34"/>
      <c r="X348" s="34"/>
      <c r="Y348" s="34"/>
    </row>
    <row r="349" spans="1:25" ht="15.75" thickBot="1" x14ac:dyDescent="0.3">
      <c r="A349" s="47" t="e">
        <f>RANK('Auswertung AIST'!L353,'Auswertung AIST'!$L353:$Q353,0)</f>
        <v>#VALUE!</v>
      </c>
      <c r="B349" s="48" t="e">
        <f>RANK('Auswertung AIST'!M353,'Auswertung AIST'!$L353:$Q353,0)</f>
        <v>#VALUE!</v>
      </c>
      <c r="C349" s="48" t="e">
        <f>RANK('Auswertung AIST'!N353,'Auswertung AIST'!$L353:$Q353,0)</f>
        <v>#VALUE!</v>
      </c>
      <c r="D349" s="48" t="e">
        <f>RANK('Auswertung AIST'!O353,'Auswertung AIST'!$L353:$Q353,0)</f>
        <v>#VALUE!</v>
      </c>
      <c r="E349" s="48" t="e">
        <f>RANK('Auswertung AIST'!P353,'Auswertung AIST'!$L353:$Q353,0)</f>
        <v>#VALUE!</v>
      </c>
      <c r="F349" s="48" t="e">
        <f>RANK('Auswertung AIST'!Q353,'Auswertung AIST'!$L353:$Q353,0)</f>
        <v>#VALUE!</v>
      </c>
      <c r="G349" s="86" t="e">
        <f t="shared" si="50"/>
        <v>#N/A</v>
      </c>
      <c r="H349" s="87" t="e">
        <f t="shared" si="51"/>
        <v>#N/A</v>
      </c>
      <c r="I349" s="88" t="e">
        <f t="shared" si="52"/>
        <v>#N/A</v>
      </c>
      <c r="J349" s="48" t="e">
        <f t="shared" si="53"/>
        <v>#VALUE!</v>
      </c>
      <c r="K349" s="48" t="e">
        <f t="shared" si="54"/>
        <v>#VALUE!</v>
      </c>
      <c r="L349" s="48" t="e">
        <f t="shared" si="55"/>
        <v>#VALUE!</v>
      </c>
      <c r="M349" s="48" t="e">
        <f t="shared" si="56"/>
        <v>#VALUE!</v>
      </c>
      <c r="N349" s="48" t="e">
        <f t="shared" si="57"/>
        <v>#VALUE!</v>
      </c>
      <c r="O349" s="2" t="e">
        <f t="shared" si="58"/>
        <v>#VALUE!</v>
      </c>
      <c r="P349" s="34"/>
      <c r="Q349" s="45" t="e">
        <f t="shared" si="59"/>
        <v>#N/A</v>
      </c>
      <c r="R349" s="34"/>
      <c r="S349" s="34"/>
      <c r="T349" s="34"/>
      <c r="U349" s="34"/>
      <c r="V349" s="34"/>
      <c r="W349" s="34"/>
      <c r="X349" s="34"/>
      <c r="Y349" s="34"/>
    </row>
    <row r="350" spans="1:25" ht="15.75" thickBot="1" x14ac:dyDescent="0.3">
      <c r="A350" s="47" t="e">
        <f>RANK('Auswertung AIST'!L354,'Auswertung AIST'!$L354:$Q354,0)</f>
        <v>#VALUE!</v>
      </c>
      <c r="B350" s="48" t="e">
        <f>RANK('Auswertung AIST'!M354,'Auswertung AIST'!$L354:$Q354,0)</f>
        <v>#VALUE!</v>
      </c>
      <c r="C350" s="48" t="e">
        <f>RANK('Auswertung AIST'!N354,'Auswertung AIST'!$L354:$Q354,0)</f>
        <v>#VALUE!</v>
      </c>
      <c r="D350" s="48" t="e">
        <f>RANK('Auswertung AIST'!O354,'Auswertung AIST'!$L354:$Q354,0)</f>
        <v>#VALUE!</v>
      </c>
      <c r="E350" s="48" t="e">
        <f>RANK('Auswertung AIST'!P354,'Auswertung AIST'!$L354:$Q354,0)</f>
        <v>#VALUE!</v>
      </c>
      <c r="F350" s="48" t="e">
        <f>RANK('Auswertung AIST'!Q354,'Auswertung AIST'!$L354:$Q354,0)</f>
        <v>#VALUE!</v>
      </c>
      <c r="G350" s="86" t="e">
        <f t="shared" si="50"/>
        <v>#N/A</v>
      </c>
      <c r="H350" s="87" t="e">
        <f t="shared" si="51"/>
        <v>#N/A</v>
      </c>
      <c r="I350" s="88" t="e">
        <f t="shared" si="52"/>
        <v>#N/A</v>
      </c>
      <c r="J350" s="48" t="e">
        <f t="shared" si="53"/>
        <v>#VALUE!</v>
      </c>
      <c r="K350" s="48" t="e">
        <f t="shared" si="54"/>
        <v>#VALUE!</v>
      </c>
      <c r="L350" s="48" t="e">
        <f t="shared" si="55"/>
        <v>#VALUE!</v>
      </c>
      <c r="M350" s="48" t="e">
        <f t="shared" si="56"/>
        <v>#VALUE!</v>
      </c>
      <c r="N350" s="48" t="e">
        <f t="shared" si="57"/>
        <v>#VALUE!</v>
      </c>
      <c r="O350" s="2" t="e">
        <f t="shared" si="58"/>
        <v>#VALUE!</v>
      </c>
      <c r="P350" s="34"/>
      <c r="Q350" s="45" t="e">
        <f t="shared" si="59"/>
        <v>#N/A</v>
      </c>
      <c r="R350" s="34"/>
      <c r="S350" s="34"/>
      <c r="T350" s="34"/>
      <c r="U350" s="34"/>
      <c r="V350" s="34"/>
      <c r="W350" s="34"/>
      <c r="X350" s="34"/>
      <c r="Y350" s="34"/>
    </row>
    <row r="351" spans="1:25" ht="15.75" thickBot="1" x14ac:dyDescent="0.3">
      <c r="A351" s="47" t="e">
        <f>RANK('Auswertung AIST'!L355,'Auswertung AIST'!$L355:$Q355,0)</f>
        <v>#VALUE!</v>
      </c>
      <c r="B351" s="48" t="e">
        <f>RANK('Auswertung AIST'!M355,'Auswertung AIST'!$L355:$Q355,0)</f>
        <v>#VALUE!</v>
      </c>
      <c r="C351" s="48" t="e">
        <f>RANK('Auswertung AIST'!N355,'Auswertung AIST'!$L355:$Q355,0)</f>
        <v>#VALUE!</v>
      </c>
      <c r="D351" s="48" t="e">
        <f>RANK('Auswertung AIST'!O355,'Auswertung AIST'!$L355:$Q355,0)</f>
        <v>#VALUE!</v>
      </c>
      <c r="E351" s="48" t="e">
        <f>RANK('Auswertung AIST'!P355,'Auswertung AIST'!$L355:$Q355,0)</f>
        <v>#VALUE!</v>
      </c>
      <c r="F351" s="48" t="e">
        <f>RANK('Auswertung AIST'!Q355,'Auswertung AIST'!$L355:$Q355,0)</f>
        <v>#VALUE!</v>
      </c>
      <c r="G351" s="86" t="e">
        <f t="shared" si="50"/>
        <v>#N/A</v>
      </c>
      <c r="H351" s="87" t="e">
        <f t="shared" si="51"/>
        <v>#N/A</v>
      </c>
      <c r="I351" s="88" t="e">
        <f t="shared" si="52"/>
        <v>#N/A</v>
      </c>
      <c r="J351" s="48" t="e">
        <f t="shared" si="53"/>
        <v>#VALUE!</v>
      </c>
      <c r="K351" s="48" t="e">
        <f t="shared" si="54"/>
        <v>#VALUE!</v>
      </c>
      <c r="L351" s="48" t="e">
        <f t="shared" si="55"/>
        <v>#VALUE!</v>
      </c>
      <c r="M351" s="48" t="e">
        <f t="shared" si="56"/>
        <v>#VALUE!</v>
      </c>
      <c r="N351" s="48" t="e">
        <f t="shared" si="57"/>
        <v>#VALUE!</v>
      </c>
      <c r="O351" s="2" t="e">
        <f t="shared" si="58"/>
        <v>#VALUE!</v>
      </c>
      <c r="P351" s="34"/>
      <c r="Q351" s="45" t="e">
        <f t="shared" si="59"/>
        <v>#N/A</v>
      </c>
      <c r="R351" s="34"/>
      <c r="S351" s="34"/>
      <c r="T351" s="34"/>
      <c r="U351" s="34"/>
      <c r="V351" s="34"/>
      <c r="W351" s="34"/>
      <c r="X351" s="34"/>
      <c r="Y351" s="34"/>
    </row>
    <row r="352" spans="1:25" ht="15.75" thickBot="1" x14ac:dyDescent="0.3">
      <c r="A352" s="47" t="e">
        <f>RANK('Auswertung AIST'!L356,'Auswertung AIST'!$L356:$Q356,0)</f>
        <v>#VALUE!</v>
      </c>
      <c r="B352" s="48" t="e">
        <f>RANK('Auswertung AIST'!M356,'Auswertung AIST'!$L356:$Q356,0)</f>
        <v>#VALUE!</v>
      </c>
      <c r="C352" s="48" t="e">
        <f>RANK('Auswertung AIST'!N356,'Auswertung AIST'!$L356:$Q356,0)</f>
        <v>#VALUE!</v>
      </c>
      <c r="D352" s="48" t="e">
        <f>RANK('Auswertung AIST'!O356,'Auswertung AIST'!$L356:$Q356,0)</f>
        <v>#VALUE!</v>
      </c>
      <c r="E352" s="48" t="e">
        <f>RANK('Auswertung AIST'!P356,'Auswertung AIST'!$L356:$Q356,0)</f>
        <v>#VALUE!</v>
      </c>
      <c r="F352" s="48" t="e">
        <f>RANK('Auswertung AIST'!Q356,'Auswertung AIST'!$L356:$Q356,0)</f>
        <v>#VALUE!</v>
      </c>
      <c r="G352" s="86" t="e">
        <f t="shared" si="50"/>
        <v>#N/A</v>
      </c>
      <c r="H352" s="87" t="e">
        <f t="shared" si="51"/>
        <v>#N/A</v>
      </c>
      <c r="I352" s="88" t="e">
        <f t="shared" si="52"/>
        <v>#N/A</v>
      </c>
      <c r="J352" s="48" t="e">
        <f t="shared" si="53"/>
        <v>#VALUE!</v>
      </c>
      <c r="K352" s="48" t="e">
        <f t="shared" si="54"/>
        <v>#VALUE!</v>
      </c>
      <c r="L352" s="48" t="e">
        <f t="shared" si="55"/>
        <v>#VALUE!</v>
      </c>
      <c r="M352" s="48" t="e">
        <f t="shared" si="56"/>
        <v>#VALUE!</v>
      </c>
      <c r="N352" s="48" t="e">
        <f t="shared" si="57"/>
        <v>#VALUE!</v>
      </c>
      <c r="O352" s="2" t="e">
        <f t="shared" si="58"/>
        <v>#VALUE!</v>
      </c>
      <c r="P352" s="34"/>
      <c r="Q352" s="45" t="e">
        <f t="shared" si="59"/>
        <v>#N/A</v>
      </c>
      <c r="R352" s="34"/>
      <c r="S352" s="34"/>
      <c r="T352" s="34"/>
      <c r="U352" s="34"/>
      <c r="V352" s="34"/>
      <c r="W352" s="34"/>
      <c r="X352" s="34"/>
      <c r="Y352" s="34"/>
    </row>
    <row r="353" spans="1:25" ht="15.75" thickBot="1" x14ac:dyDescent="0.3">
      <c r="A353" s="47" t="e">
        <f>RANK('Auswertung AIST'!L357,'Auswertung AIST'!$L357:$Q357,0)</f>
        <v>#VALUE!</v>
      </c>
      <c r="B353" s="48" t="e">
        <f>RANK('Auswertung AIST'!M357,'Auswertung AIST'!$L357:$Q357,0)</f>
        <v>#VALUE!</v>
      </c>
      <c r="C353" s="48" t="e">
        <f>RANK('Auswertung AIST'!N357,'Auswertung AIST'!$L357:$Q357,0)</f>
        <v>#VALUE!</v>
      </c>
      <c r="D353" s="48" t="e">
        <f>RANK('Auswertung AIST'!O357,'Auswertung AIST'!$L357:$Q357,0)</f>
        <v>#VALUE!</v>
      </c>
      <c r="E353" s="48" t="e">
        <f>RANK('Auswertung AIST'!P357,'Auswertung AIST'!$L357:$Q357,0)</f>
        <v>#VALUE!</v>
      </c>
      <c r="F353" s="48" t="e">
        <f>RANK('Auswertung AIST'!Q357,'Auswertung AIST'!$L357:$Q357,0)</f>
        <v>#VALUE!</v>
      </c>
      <c r="G353" s="86" t="e">
        <f t="shared" si="50"/>
        <v>#N/A</v>
      </c>
      <c r="H353" s="87" t="e">
        <f t="shared" si="51"/>
        <v>#N/A</v>
      </c>
      <c r="I353" s="88" t="e">
        <f t="shared" si="52"/>
        <v>#N/A</v>
      </c>
      <c r="J353" s="48" t="e">
        <f t="shared" si="53"/>
        <v>#VALUE!</v>
      </c>
      <c r="K353" s="48" t="e">
        <f t="shared" si="54"/>
        <v>#VALUE!</v>
      </c>
      <c r="L353" s="48" t="e">
        <f t="shared" si="55"/>
        <v>#VALUE!</v>
      </c>
      <c r="M353" s="48" t="e">
        <f t="shared" si="56"/>
        <v>#VALUE!</v>
      </c>
      <c r="N353" s="48" t="e">
        <f t="shared" si="57"/>
        <v>#VALUE!</v>
      </c>
      <c r="O353" s="2" t="e">
        <f t="shared" si="58"/>
        <v>#VALUE!</v>
      </c>
      <c r="P353" s="34"/>
      <c r="Q353" s="45" t="e">
        <f t="shared" si="59"/>
        <v>#N/A</v>
      </c>
      <c r="R353" s="34"/>
      <c r="S353" s="34"/>
      <c r="T353" s="34"/>
      <c r="U353" s="34"/>
      <c r="V353" s="34"/>
      <c r="W353" s="34"/>
      <c r="X353" s="34"/>
      <c r="Y353" s="34"/>
    </row>
    <row r="354" spans="1:25" ht="15.75" thickBot="1" x14ac:dyDescent="0.3">
      <c r="A354" s="47" t="e">
        <f>RANK('Auswertung AIST'!L358,'Auswertung AIST'!$L358:$Q358,0)</f>
        <v>#VALUE!</v>
      </c>
      <c r="B354" s="48" t="e">
        <f>RANK('Auswertung AIST'!M358,'Auswertung AIST'!$L358:$Q358,0)</f>
        <v>#VALUE!</v>
      </c>
      <c r="C354" s="48" t="e">
        <f>RANK('Auswertung AIST'!N358,'Auswertung AIST'!$L358:$Q358,0)</f>
        <v>#VALUE!</v>
      </c>
      <c r="D354" s="48" t="e">
        <f>RANK('Auswertung AIST'!O358,'Auswertung AIST'!$L358:$Q358,0)</f>
        <v>#VALUE!</v>
      </c>
      <c r="E354" s="48" t="e">
        <f>RANK('Auswertung AIST'!P358,'Auswertung AIST'!$L358:$Q358,0)</f>
        <v>#VALUE!</v>
      </c>
      <c r="F354" s="48" t="e">
        <f>RANK('Auswertung AIST'!Q358,'Auswertung AIST'!$L358:$Q358,0)</f>
        <v>#VALUE!</v>
      </c>
      <c r="G354" s="86" t="e">
        <f t="shared" si="50"/>
        <v>#N/A</v>
      </c>
      <c r="H354" s="87" t="e">
        <f t="shared" si="51"/>
        <v>#N/A</v>
      </c>
      <c r="I354" s="88" t="e">
        <f t="shared" si="52"/>
        <v>#N/A</v>
      </c>
      <c r="J354" s="48" t="e">
        <f t="shared" si="53"/>
        <v>#VALUE!</v>
      </c>
      <c r="K354" s="48" t="e">
        <f t="shared" si="54"/>
        <v>#VALUE!</v>
      </c>
      <c r="L354" s="48" t="e">
        <f t="shared" si="55"/>
        <v>#VALUE!</v>
      </c>
      <c r="M354" s="48" t="e">
        <f t="shared" si="56"/>
        <v>#VALUE!</v>
      </c>
      <c r="N354" s="48" t="e">
        <f t="shared" si="57"/>
        <v>#VALUE!</v>
      </c>
      <c r="O354" s="2" t="e">
        <f t="shared" si="58"/>
        <v>#VALUE!</v>
      </c>
      <c r="P354" s="34"/>
      <c r="Q354" s="45" t="e">
        <f t="shared" si="59"/>
        <v>#N/A</v>
      </c>
      <c r="R354" s="34"/>
      <c r="S354" s="34"/>
      <c r="T354" s="34"/>
      <c r="U354" s="34"/>
      <c r="V354" s="34"/>
      <c r="W354" s="34"/>
      <c r="X354" s="34"/>
      <c r="Y354" s="34"/>
    </row>
    <row r="355" spans="1:25" ht="15.75" thickBot="1" x14ac:dyDescent="0.3">
      <c r="A355" s="47" t="e">
        <f>RANK('Auswertung AIST'!L359,'Auswertung AIST'!$L359:$Q359,0)</f>
        <v>#VALUE!</v>
      </c>
      <c r="B355" s="48" t="e">
        <f>RANK('Auswertung AIST'!M359,'Auswertung AIST'!$L359:$Q359,0)</f>
        <v>#VALUE!</v>
      </c>
      <c r="C355" s="48" t="e">
        <f>RANK('Auswertung AIST'!N359,'Auswertung AIST'!$L359:$Q359,0)</f>
        <v>#VALUE!</v>
      </c>
      <c r="D355" s="48" t="e">
        <f>RANK('Auswertung AIST'!O359,'Auswertung AIST'!$L359:$Q359,0)</f>
        <v>#VALUE!</v>
      </c>
      <c r="E355" s="48" t="e">
        <f>RANK('Auswertung AIST'!P359,'Auswertung AIST'!$L359:$Q359,0)</f>
        <v>#VALUE!</v>
      </c>
      <c r="F355" s="48" t="e">
        <f>RANK('Auswertung AIST'!Q359,'Auswertung AIST'!$L359:$Q359,0)</f>
        <v>#VALUE!</v>
      </c>
      <c r="G355" s="86" t="e">
        <f t="shared" si="50"/>
        <v>#N/A</v>
      </c>
      <c r="H355" s="87" t="e">
        <f t="shared" si="51"/>
        <v>#N/A</v>
      </c>
      <c r="I355" s="88" t="e">
        <f t="shared" si="52"/>
        <v>#N/A</v>
      </c>
      <c r="J355" s="48" t="e">
        <f t="shared" si="53"/>
        <v>#VALUE!</v>
      </c>
      <c r="K355" s="48" t="e">
        <f t="shared" si="54"/>
        <v>#VALUE!</v>
      </c>
      <c r="L355" s="48" t="e">
        <f t="shared" si="55"/>
        <v>#VALUE!</v>
      </c>
      <c r="M355" s="48" t="e">
        <f t="shared" si="56"/>
        <v>#VALUE!</v>
      </c>
      <c r="N355" s="48" t="e">
        <f t="shared" si="57"/>
        <v>#VALUE!</v>
      </c>
      <c r="O355" s="2" t="e">
        <f t="shared" si="58"/>
        <v>#VALUE!</v>
      </c>
      <c r="P355" s="34"/>
      <c r="Q355" s="45" t="e">
        <f t="shared" si="59"/>
        <v>#N/A</v>
      </c>
      <c r="R355" s="34"/>
      <c r="S355" s="34"/>
      <c r="T355" s="34"/>
      <c r="U355" s="34"/>
      <c r="V355" s="34"/>
      <c r="W355" s="34"/>
      <c r="X355" s="34"/>
      <c r="Y355" s="34"/>
    </row>
    <row r="356" spans="1:25" ht="15.75" thickBot="1" x14ac:dyDescent="0.3">
      <c r="A356" s="47" t="e">
        <f>RANK('Auswertung AIST'!L360,'Auswertung AIST'!$L360:$Q360,0)</f>
        <v>#VALUE!</v>
      </c>
      <c r="B356" s="48" t="e">
        <f>RANK('Auswertung AIST'!M360,'Auswertung AIST'!$L360:$Q360,0)</f>
        <v>#VALUE!</v>
      </c>
      <c r="C356" s="48" t="e">
        <f>RANK('Auswertung AIST'!N360,'Auswertung AIST'!$L360:$Q360,0)</f>
        <v>#VALUE!</v>
      </c>
      <c r="D356" s="48" t="e">
        <f>RANK('Auswertung AIST'!O360,'Auswertung AIST'!$L360:$Q360,0)</f>
        <v>#VALUE!</v>
      </c>
      <c r="E356" s="48" t="e">
        <f>RANK('Auswertung AIST'!P360,'Auswertung AIST'!$L360:$Q360,0)</f>
        <v>#VALUE!</v>
      </c>
      <c r="F356" s="48" t="e">
        <f>RANK('Auswertung AIST'!Q360,'Auswertung AIST'!$L360:$Q360,0)</f>
        <v>#VALUE!</v>
      </c>
      <c r="G356" s="86" t="e">
        <f t="shared" si="50"/>
        <v>#N/A</v>
      </c>
      <c r="H356" s="87" t="e">
        <f t="shared" si="51"/>
        <v>#N/A</v>
      </c>
      <c r="I356" s="88" t="e">
        <f t="shared" si="52"/>
        <v>#N/A</v>
      </c>
      <c r="J356" s="48" t="e">
        <f t="shared" si="53"/>
        <v>#VALUE!</v>
      </c>
      <c r="K356" s="48" t="e">
        <f t="shared" si="54"/>
        <v>#VALUE!</v>
      </c>
      <c r="L356" s="48" t="e">
        <f t="shared" si="55"/>
        <v>#VALUE!</v>
      </c>
      <c r="M356" s="48" t="e">
        <f t="shared" si="56"/>
        <v>#VALUE!</v>
      </c>
      <c r="N356" s="48" t="e">
        <f t="shared" si="57"/>
        <v>#VALUE!</v>
      </c>
      <c r="O356" s="2" t="e">
        <f t="shared" si="58"/>
        <v>#VALUE!</v>
      </c>
      <c r="P356" s="34"/>
      <c r="Q356" s="45" t="e">
        <f t="shared" si="59"/>
        <v>#N/A</v>
      </c>
      <c r="R356" s="34"/>
      <c r="S356" s="34"/>
      <c r="T356" s="34"/>
      <c r="U356" s="34"/>
      <c r="V356" s="34"/>
      <c r="W356" s="34"/>
      <c r="X356" s="34"/>
      <c r="Y356" s="34"/>
    </row>
    <row r="357" spans="1:25" ht="15.75" thickBot="1" x14ac:dyDescent="0.3">
      <c r="A357" s="47" t="e">
        <f>RANK('Auswertung AIST'!L361,'Auswertung AIST'!$L361:$Q361,0)</f>
        <v>#VALUE!</v>
      </c>
      <c r="B357" s="48" t="e">
        <f>RANK('Auswertung AIST'!M361,'Auswertung AIST'!$L361:$Q361,0)</f>
        <v>#VALUE!</v>
      </c>
      <c r="C357" s="48" t="e">
        <f>RANK('Auswertung AIST'!N361,'Auswertung AIST'!$L361:$Q361,0)</f>
        <v>#VALUE!</v>
      </c>
      <c r="D357" s="48" t="e">
        <f>RANK('Auswertung AIST'!O361,'Auswertung AIST'!$L361:$Q361,0)</f>
        <v>#VALUE!</v>
      </c>
      <c r="E357" s="48" t="e">
        <f>RANK('Auswertung AIST'!P361,'Auswertung AIST'!$L361:$Q361,0)</f>
        <v>#VALUE!</v>
      </c>
      <c r="F357" s="48" t="e">
        <f>RANK('Auswertung AIST'!Q361,'Auswertung AIST'!$L361:$Q361,0)</f>
        <v>#VALUE!</v>
      </c>
      <c r="G357" s="86" t="e">
        <f t="shared" si="50"/>
        <v>#N/A</v>
      </c>
      <c r="H357" s="87" t="e">
        <f t="shared" si="51"/>
        <v>#N/A</v>
      </c>
      <c r="I357" s="88" t="e">
        <f t="shared" si="52"/>
        <v>#N/A</v>
      </c>
      <c r="J357" s="48" t="e">
        <f t="shared" si="53"/>
        <v>#VALUE!</v>
      </c>
      <c r="K357" s="48" t="e">
        <f t="shared" si="54"/>
        <v>#VALUE!</v>
      </c>
      <c r="L357" s="48" t="e">
        <f t="shared" si="55"/>
        <v>#VALUE!</v>
      </c>
      <c r="M357" s="48" t="e">
        <f t="shared" si="56"/>
        <v>#VALUE!</v>
      </c>
      <c r="N357" s="48" t="e">
        <f t="shared" si="57"/>
        <v>#VALUE!</v>
      </c>
      <c r="O357" s="2" t="e">
        <f t="shared" si="58"/>
        <v>#VALUE!</v>
      </c>
      <c r="P357" s="34"/>
      <c r="Q357" s="45" t="e">
        <f t="shared" si="59"/>
        <v>#N/A</v>
      </c>
      <c r="R357" s="34"/>
      <c r="S357" s="34"/>
      <c r="T357" s="34"/>
      <c r="U357" s="34"/>
      <c r="V357" s="34"/>
      <c r="W357" s="34"/>
      <c r="X357" s="34"/>
      <c r="Y357" s="34"/>
    </row>
    <row r="358" spans="1:25" ht="15.75" thickBot="1" x14ac:dyDescent="0.3">
      <c r="A358" s="47" t="e">
        <f>RANK('Auswertung AIST'!L362,'Auswertung AIST'!$L362:$Q362,0)</f>
        <v>#VALUE!</v>
      </c>
      <c r="B358" s="48" t="e">
        <f>RANK('Auswertung AIST'!M362,'Auswertung AIST'!$L362:$Q362,0)</f>
        <v>#VALUE!</v>
      </c>
      <c r="C358" s="48" t="e">
        <f>RANK('Auswertung AIST'!N362,'Auswertung AIST'!$L362:$Q362,0)</f>
        <v>#VALUE!</v>
      </c>
      <c r="D358" s="48" t="e">
        <f>RANK('Auswertung AIST'!O362,'Auswertung AIST'!$L362:$Q362,0)</f>
        <v>#VALUE!</v>
      </c>
      <c r="E358" s="48" t="e">
        <f>RANK('Auswertung AIST'!P362,'Auswertung AIST'!$L362:$Q362,0)</f>
        <v>#VALUE!</v>
      </c>
      <c r="F358" s="48" t="e">
        <f>RANK('Auswertung AIST'!Q362,'Auswertung AIST'!$L362:$Q362,0)</f>
        <v>#VALUE!</v>
      </c>
      <c r="G358" s="86" t="e">
        <f t="shared" si="50"/>
        <v>#N/A</v>
      </c>
      <c r="H358" s="87" t="e">
        <f t="shared" si="51"/>
        <v>#N/A</v>
      </c>
      <c r="I358" s="88" t="e">
        <f t="shared" si="52"/>
        <v>#N/A</v>
      </c>
      <c r="J358" s="48" t="e">
        <f t="shared" si="53"/>
        <v>#VALUE!</v>
      </c>
      <c r="K358" s="48" t="e">
        <f t="shared" si="54"/>
        <v>#VALUE!</v>
      </c>
      <c r="L358" s="48" t="e">
        <f t="shared" si="55"/>
        <v>#VALUE!</v>
      </c>
      <c r="M358" s="48" t="e">
        <f t="shared" si="56"/>
        <v>#VALUE!</v>
      </c>
      <c r="N358" s="48" t="e">
        <f t="shared" si="57"/>
        <v>#VALUE!</v>
      </c>
      <c r="O358" s="2" t="e">
        <f t="shared" si="58"/>
        <v>#VALUE!</v>
      </c>
      <c r="P358" s="34"/>
      <c r="Q358" s="45" t="e">
        <f t="shared" si="59"/>
        <v>#N/A</v>
      </c>
      <c r="R358" s="34"/>
      <c r="S358" s="34"/>
      <c r="T358" s="34"/>
      <c r="U358" s="34"/>
      <c r="V358" s="34"/>
      <c r="W358" s="34"/>
      <c r="X358" s="34"/>
      <c r="Y358" s="34"/>
    </row>
    <row r="359" spans="1:25" ht="15.75" thickBot="1" x14ac:dyDescent="0.3">
      <c r="A359" s="47" t="e">
        <f>RANK('Auswertung AIST'!L363,'Auswertung AIST'!$L363:$Q363,0)</f>
        <v>#VALUE!</v>
      </c>
      <c r="B359" s="48" t="e">
        <f>RANK('Auswertung AIST'!M363,'Auswertung AIST'!$L363:$Q363,0)</f>
        <v>#VALUE!</v>
      </c>
      <c r="C359" s="48" t="e">
        <f>RANK('Auswertung AIST'!N363,'Auswertung AIST'!$L363:$Q363,0)</f>
        <v>#VALUE!</v>
      </c>
      <c r="D359" s="48" t="e">
        <f>RANK('Auswertung AIST'!O363,'Auswertung AIST'!$L363:$Q363,0)</f>
        <v>#VALUE!</v>
      </c>
      <c r="E359" s="48" t="e">
        <f>RANK('Auswertung AIST'!P363,'Auswertung AIST'!$L363:$Q363,0)</f>
        <v>#VALUE!</v>
      </c>
      <c r="F359" s="48" t="e">
        <f>RANK('Auswertung AIST'!Q363,'Auswertung AIST'!$L363:$Q363,0)</f>
        <v>#VALUE!</v>
      </c>
      <c r="G359" s="86" t="e">
        <f t="shared" si="50"/>
        <v>#N/A</v>
      </c>
      <c r="H359" s="87" t="e">
        <f t="shared" si="51"/>
        <v>#N/A</v>
      </c>
      <c r="I359" s="88" t="e">
        <f t="shared" si="52"/>
        <v>#N/A</v>
      </c>
      <c r="J359" s="48" t="e">
        <f t="shared" si="53"/>
        <v>#VALUE!</v>
      </c>
      <c r="K359" s="48" t="e">
        <f t="shared" si="54"/>
        <v>#VALUE!</v>
      </c>
      <c r="L359" s="48" t="e">
        <f t="shared" si="55"/>
        <v>#VALUE!</v>
      </c>
      <c r="M359" s="48" t="e">
        <f t="shared" si="56"/>
        <v>#VALUE!</v>
      </c>
      <c r="N359" s="48" t="e">
        <f t="shared" si="57"/>
        <v>#VALUE!</v>
      </c>
      <c r="O359" s="2" t="e">
        <f t="shared" si="58"/>
        <v>#VALUE!</v>
      </c>
      <c r="P359" s="34"/>
      <c r="Q359" s="45" t="e">
        <f t="shared" si="59"/>
        <v>#N/A</v>
      </c>
      <c r="R359" s="34"/>
      <c r="S359" s="34"/>
      <c r="T359" s="34"/>
      <c r="U359" s="34"/>
      <c r="V359" s="34"/>
      <c r="W359" s="34"/>
      <c r="X359" s="34"/>
      <c r="Y359" s="34"/>
    </row>
    <row r="360" spans="1:25" ht="15.75" thickBot="1" x14ac:dyDescent="0.3">
      <c r="A360" s="47" t="e">
        <f>RANK('Auswertung AIST'!L364,'Auswertung AIST'!$L364:$Q364,0)</f>
        <v>#VALUE!</v>
      </c>
      <c r="B360" s="48" t="e">
        <f>RANK('Auswertung AIST'!M364,'Auswertung AIST'!$L364:$Q364,0)</f>
        <v>#VALUE!</v>
      </c>
      <c r="C360" s="48" t="e">
        <f>RANK('Auswertung AIST'!N364,'Auswertung AIST'!$L364:$Q364,0)</f>
        <v>#VALUE!</v>
      </c>
      <c r="D360" s="48" t="e">
        <f>RANK('Auswertung AIST'!O364,'Auswertung AIST'!$L364:$Q364,0)</f>
        <v>#VALUE!</v>
      </c>
      <c r="E360" s="48" t="e">
        <f>RANK('Auswertung AIST'!P364,'Auswertung AIST'!$L364:$Q364,0)</f>
        <v>#VALUE!</v>
      </c>
      <c r="F360" s="48" t="e">
        <f>RANK('Auswertung AIST'!Q364,'Auswertung AIST'!$L364:$Q364,0)</f>
        <v>#VALUE!</v>
      </c>
      <c r="G360" s="86" t="e">
        <f t="shared" si="50"/>
        <v>#N/A</v>
      </c>
      <c r="H360" s="87" t="e">
        <f t="shared" si="51"/>
        <v>#N/A</v>
      </c>
      <c r="I360" s="88" t="e">
        <f t="shared" si="52"/>
        <v>#N/A</v>
      </c>
      <c r="J360" s="48" t="e">
        <f t="shared" si="53"/>
        <v>#VALUE!</v>
      </c>
      <c r="K360" s="48" t="e">
        <f t="shared" si="54"/>
        <v>#VALUE!</v>
      </c>
      <c r="L360" s="48" t="e">
        <f t="shared" si="55"/>
        <v>#VALUE!</v>
      </c>
      <c r="M360" s="48" t="e">
        <f t="shared" si="56"/>
        <v>#VALUE!</v>
      </c>
      <c r="N360" s="48" t="e">
        <f t="shared" si="57"/>
        <v>#VALUE!</v>
      </c>
      <c r="O360" s="2" t="e">
        <f t="shared" si="58"/>
        <v>#VALUE!</v>
      </c>
      <c r="P360" s="34"/>
      <c r="Q360" s="45" t="e">
        <f t="shared" si="59"/>
        <v>#N/A</v>
      </c>
      <c r="R360" s="34"/>
      <c r="S360" s="34"/>
      <c r="T360" s="34"/>
      <c r="U360" s="34"/>
      <c r="V360" s="34"/>
      <c r="W360" s="34"/>
      <c r="X360" s="34"/>
      <c r="Y360" s="34"/>
    </row>
    <row r="361" spans="1:25" ht="15.75" thickBot="1" x14ac:dyDescent="0.3">
      <c r="A361" s="47" t="e">
        <f>RANK('Auswertung AIST'!L365,'Auswertung AIST'!$L365:$Q365,0)</f>
        <v>#VALUE!</v>
      </c>
      <c r="B361" s="48" t="e">
        <f>RANK('Auswertung AIST'!M365,'Auswertung AIST'!$L365:$Q365,0)</f>
        <v>#VALUE!</v>
      </c>
      <c r="C361" s="48" t="e">
        <f>RANK('Auswertung AIST'!N365,'Auswertung AIST'!$L365:$Q365,0)</f>
        <v>#VALUE!</v>
      </c>
      <c r="D361" s="48" t="e">
        <f>RANK('Auswertung AIST'!O365,'Auswertung AIST'!$L365:$Q365,0)</f>
        <v>#VALUE!</v>
      </c>
      <c r="E361" s="48" t="e">
        <f>RANK('Auswertung AIST'!P365,'Auswertung AIST'!$L365:$Q365,0)</f>
        <v>#VALUE!</v>
      </c>
      <c r="F361" s="48" t="e">
        <f>RANK('Auswertung AIST'!Q365,'Auswertung AIST'!$L365:$Q365,0)</f>
        <v>#VALUE!</v>
      </c>
      <c r="G361" s="86" t="e">
        <f t="shared" si="50"/>
        <v>#N/A</v>
      </c>
      <c r="H361" s="87" t="e">
        <f t="shared" si="51"/>
        <v>#N/A</v>
      </c>
      <c r="I361" s="88" t="e">
        <f t="shared" si="52"/>
        <v>#N/A</v>
      </c>
      <c r="J361" s="48" t="e">
        <f t="shared" si="53"/>
        <v>#VALUE!</v>
      </c>
      <c r="K361" s="48" t="e">
        <f t="shared" si="54"/>
        <v>#VALUE!</v>
      </c>
      <c r="L361" s="48" t="e">
        <f t="shared" si="55"/>
        <v>#VALUE!</v>
      </c>
      <c r="M361" s="48" t="e">
        <f t="shared" si="56"/>
        <v>#VALUE!</v>
      </c>
      <c r="N361" s="48" t="e">
        <f t="shared" si="57"/>
        <v>#VALUE!</v>
      </c>
      <c r="O361" s="2" t="e">
        <f t="shared" si="58"/>
        <v>#VALUE!</v>
      </c>
      <c r="P361" s="34"/>
      <c r="Q361" s="45" t="e">
        <f t="shared" si="59"/>
        <v>#N/A</v>
      </c>
      <c r="R361" s="34"/>
      <c r="S361" s="34"/>
      <c r="T361" s="34"/>
      <c r="U361" s="34"/>
      <c r="V361" s="34"/>
      <c r="W361" s="34"/>
      <c r="X361" s="34"/>
      <c r="Y361" s="34"/>
    </row>
    <row r="362" spans="1:25" ht="15.75" thickBot="1" x14ac:dyDescent="0.3">
      <c r="A362" s="47" t="e">
        <f>RANK('Auswertung AIST'!L366,'Auswertung AIST'!$L366:$Q366,0)</f>
        <v>#VALUE!</v>
      </c>
      <c r="B362" s="48" t="e">
        <f>RANK('Auswertung AIST'!M366,'Auswertung AIST'!$L366:$Q366,0)</f>
        <v>#VALUE!</v>
      </c>
      <c r="C362" s="48" t="e">
        <f>RANK('Auswertung AIST'!N366,'Auswertung AIST'!$L366:$Q366,0)</f>
        <v>#VALUE!</v>
      </c>
      <c r="D362" s="48" t="e">
        <f>RANK('Auswertung AIST'!O366,'Auswertung AIST'!$L366:$Q366,0)</f>
        <v>#VALUE!</v>
      </c>
      <c r="E362" s="48" t="e">
        <f>RANK('Auswertung AIST'!P366,'Auswertung AIST'!$L366:$Q366,0)</f>
        <v>#VALUE!</v>
      </c>
      <c r="F362" s="48" t="e">
        <f>RANK('Auswertung AIST'!Q366,'Auswertung AIST'!$L366:$Q366,0)</f>
        <v>#VALUE!</v>
      </c>
      <c r="G362" s="86" t="e">
        <f t="shared" si="50"/>
        <v>#N/A</v>
      </c>
      <c r="H362" s="87" t="e">
        <f t="shared" si="51"/>
        <v>#N/A</v>
      </c>
      <c r="I362" s="88" t="e">
        <f t="shared" si="52"/>
        <v>#N/A</v>
      </c>
      <c r="J362" s="48" t="e">
        <f t="shared" si="53"/>
        <v>#VALUE!</v>
      </c>
      <c r="K362" s="48" t="e">
        <f t="shared" si="54"/>
        <v>#VALUE!</v>
      </c>
      <c r="L362" s="48" t="e">
        <f t="shared" si="55"/>
        <v>#VALUE!</v>
      </c>
      <c r="M362" s="48" t="e">
        <f t="shared" si="56"/>
        <v>#VALUE!</v>
      </c>
      <c r="N362" s="48" t="e">
        <f t="shared" si="57"/>
        <v>#VALUE!</v>
      </c>
      <c r="O362" s="2" t="e">
        <f t="shared" si="58"/>
        <v>#VALUE!</v>
      </c>
      <c r="P362" s="34"/>
      <c r="Q362" s="45" t="e">
        <f t="shared" si="59"/>
        <v>#N/A</v>
      </c>
      <c r="R362" s="34"/>
      <c r="S362" s="34"/>
      <c r="T362" s="34"/>
      <c r="U362" s="34"/>
      <c r="V362" s="34"/>
      <c r="W362" s="34"/>
      <c r="X362" s="34"/>
      <c r="Y362" s="34"/>
    </row>
    <row r="363" spans="1:25" ht="15.75" thickBot="1" x14ac:dyDescent="0.3">
      <c r="A363" s="47" t="e">
        <f>RANK('Auswertung AIST'!L367,'Auswertung AIST'!$L367:$Q367,0)</f>
        <v>#VALUE!</v>
      </c>
      <c r="B363" s="48" t="e">
        <f>RANK('Auswertung AIST'!M367,'Auswertung AIST'!$L367:$Q367,0)</f>
        <v>#VALUE!</v>
      </c>
      <c r="C363" s="48" t="e">
        <f>RANK('Auswertung AIST'!N367,'Auswertung AIST'!$L367:$Q367,0)</f>
        <v>#VALUE!</v>
      </c>
      <c r="D363" s="48" t="e">
        <f>RANK('Auswertung AIST'!O367,'Auswertung AIST'!$L367:$Q367,0)</f>
        <v>#VALUE!</v>
      </c>
      <c r="E363" s="48" t="e">
        <f>RANK('Auswertung AIST'!P367,'Auswertung AIST'!$L367:$Q367,0)</f>
        <v>#VALUE!</v>
      </c>
      <c r="F363" s="48" t="e">
        <f>RANK('Auswertung AIST'!Q367,'Auswertung AIST'!$L367:$Q367,0)</f>
        <v>#VALUE!</v>
      </c>
      <c r="G363" s="86" t="e">
        <f t="shared" si="50"/>
        <v>#N/A</v>
      </c>
      <c r="H363" s="87" t="e">
        <f t="shared" si="51"/>
        <v>#N/A</v>
      </c>
      <c r="I363" s="88" t="e">
        <f t="shared" si="52"/>
        <v>#N/A</v>
      </c>
      <c r="J363" s="48" t="e">
        <f t="shared" si="53"/>
        <v>#VALUE!</v>
      </c>
      <c r="K363" s="48" t="e">
        <f t="shared" si="54"/>
        <v>#VALUE!</v>
      </c>
      <c r="L363" s="48" t="e">
        <f t="shared" si="55"/>
        <v>#VALUE!</v>
      </c>
      <c r="M363" s="48" t="e">
        <f t="shared" si="56"/>
        <v>#VALUE!</v>
      </c>
      <c r="N363" s="48" t="e">
        <f t="shared" si="57"/>
        <v>#VALUE!</v>
      </c>
      <c r="O363" s="2" t="e">
        <f t="shared" si="58"/>
        <v>#VALUE!</v>
      </c>
      <c r="P363" s="34"/>
      <c r="Q363" s="45" t="e">
        <f t="shared" si="59"/>
        <v>#N/A</v>
      </c>
      <c r="R363" s="34"/>
      <c r="S363" s="34"/>
      <c r="T363" s="34"/>
      <c r="U363" s="34"/>
      <c r="V363" s="34"/>
      <c r="W363" s="34"/>
      <c r="X363" s="34"/>
      <c r="Y363" s="34"/>
    </row>
    <row r="364" spans="1:25" ht="15.75" thickBot="1" x14ac:dyDescent="0.3">
      <c r="A364" s="47" t="e">
        <f>RANK('Auswertung AIST'!L368,'Auswertung AIST'!$L368:$Q368,0)</f>
        <v>#VALUE!</v>
      </c>
      <c r="B364" s="48" t="e">
        <f>RANK('Auswertung AIST'!M368,'Auswertung AIST'!$L368:$Q368,0)</f>
        <v>#VALUE!</v>
      </c>
      <c r="C364" s="48" t="e">
        <f>RANK('Auswertung AIST'!N368,'Auswertung AIST'!$L368:$Q368,0)</f>
        <v>#VALUE!</v>
      </c>
      <c r="D364" s="48" t="e">
        <f>RANK('Auswertung AIST'!O368,'Auswertung AIST'!$L368:$Q368,0)</f>
        <v>#VALUE!</v>
      </c>
      <c r="E364" s="48" t="e">
        <f>RANK('Auswertung AIST'!P368,'Auswertung AIST'!$L368:$Q368,0)</f>
        <v>#VALUE!</v>
      </c>
      <c r="F364" s="48" t="e">
        <f>RANK('Auswertung AIST'!Q368,'Auswertung AIST'!$L368:$Q368,0)</f>
        <v>#VALUE!</v>
      </c>
      <c r="G364" s="86" t="e">
        <f t="shared" si="50"/>
        <v>#N/A</v>
      </c>
      <c r="H364" s="87" t="e">
        <f t="shared" si="51"/>
        <v>#N/A</v>
      </c>
      <c r="I364" s="88" t="e">
        <f t="shared" si="52"/>
        <v>#N/A</v>
      </c>
      <c r="J364" s="48" t="e">
        <f t="shared" si="53"/>
        <v>#VALUE!</v>
      </c>
      <c r="K364" s="48" t="e">
        <f t="shared" si="54"/>
        <v>#VALUE!</v>
      </c>
      <c r="L364" s="48" t="e">
        <f t="shared" si="55"/>
        <v>#VALUE!</v>
      </c>
      <c r="M364" s="48" t="e">
        <f t="shared" si="56"/>
        <v>#VALUE!</v>
      </c>
      <c r="N364" s="48" t="e">
        <f t="shared" si="57"/>
        <v>#VALUE!</v>
      </c>
      <c r="O364" s="2" t="e">
        <f t="shared" si="58"/>
        <v>#VALUE!</v>
      </c>
      <c r="P364" s="34"/>
      <c r="Q364" s="45" t="e">
        <f t="shared" si="59"/>
        <v>#N/A</v>
      </c>
      <c r="R364" s="34"/>
      <c r="S364" s="34"/>
      <c r="T364" s="34"/>
      <c r="U364" s="34"/>
      <c r="V364" s="34"/>
      <c r="W364" s="34"/>
      <c r="X364" s="34"/>
      <c r="Y364" s="34"/>
    </row>
    <row r="365" spans="1:25" ht="15.75" thickBot="1" x14ac:dyDescent="0.3">
      <c r="A365" s="47" t="e">
        <f>RANK('Auswertung AIST'!L369,'Auswertung AIST'!$L369:$Q369,0)</f>
        <v>#VALUE!</v>
      </c>
      <c r="B365" s="48" t="e">
        <f>RANK('Auswertung AIST'!M369,'Auswertung AIST'!$L369:$Q369,0)</f>
        <v>#VALUE!</v>
      </c>
      <c r="C365" s="48" t="e">
        <f>RANK('Auswertung AIST'!N369,'Auswertung AIST'!$L369:$Q369,0)</f>
        <v>#VALUE!</v>
      </c>
      <c r="D365" s="48" t="e">
        <f>RANK('Auswertung AIST'!O369,'Auswertung AIST'!$L369:$Q369,0)</f>
        <v>#VALUE!</v>
      </c>
      <c r="E365" s="48" t="e">
        <f>RANK('Auswertung AIST'!P369,'Auswertung AIST'!$L369:$Q369,0)</f>
        <v>#VALUE!</v>
      </c>
      <c r="F365" s="48" t="e">
        <f>RANK('Auswertung AIST'!Q369,'Auswertung AIST'!$L369:$Q369,0)</f>
        <v>#VALUE!</v>
      </c>
      <c r="G365" s="86" t="e">
        <f t="shared" si="50"/>
        <v>#N/A</v>
      </c>
      <c r="H365" s="87" t="e">
        <f t="shared" si="51"/>
        <v>#N/A</v>
      </c>
      <c r="I365" s="88" t="e">
        <f t="shared" si="52"/>
        <v>#N/A</v>
      </c>
      <c r="J365" s="48" t="e">
        <f t="shared" si="53"/>
        <v>#VALUE!</v>
      </c>
      <c r="K365" s="48" t="e">
        <f t="shared" si="54"/>
        <v>#VALUE!</v>
      </c>
      <c r="L365" s="48" t="e">
        <f t="shared" si="55"/>
        <v>#VALUE!</v>
      </c>
      <c r="M365" s="48" t="e">
        <f t="shared" si="56"/>
        <v>#VALUE!</v>
      </c>
      <c r="N365" s="48" t="e">
        <f t="shared" si="57"/>
        <v>#VALUE!</v>
      </c>
      <c r="O365" s="2" t="e">
        <f t="shared" si="58"/>
        <v>#VALUE!</v>
      </c>
      <c r="P365" s="34"/>
      <c r="Q365" s="45" t="e">
        <f t="shared" si="59"/>
        <v>#N/A</v>
      </c>
      <c r="R365" s="34"/>
      <c r="S365" s="34"/>
      <c r="T365" s="34"/>
      <c r="U365" s="34"/>
      <c r="V365" s="34"/>
      <c r="W365" s="34"/>
      <c r="X365" s="34"/>
      <c r="Y365" s="34"/>
    </row>
    <row r="366" spans="1:25" ht="15.75" thickBot="1" x14ac:dyDescent="0.3">
      <c r="A366" s="47" t="e">
        <f>RANK('Auswertung AIST'!L370,'Auswertung AIST'!$L370:$Q370,0)</f>
        <v>#VALUE!</v>
      </c>
      <c r="B366" s="48" t="e">
        <f>RANK('Auswertung AIST'!M370,'Auswertung AIST'!$L370:$Q370,0)</f>
        <v>#VALUE!</v>
      </c>
      <c r="C366" s="48" t="e">
        <f>RANK('Auswertung AIST'!N370,'Auswertung AIST'!$L370:$Q370,0)</f>
        <v>#VALUE!</v>
      </c>
      <c r="D366" s="48" t="e">
        <f>RANK('Auswertung AIST'!O370,'Auswertung AIST'!$L370:$Q370,0)</f>
        <v>#VALUE!</v>
      </c>
      <c r="E366" s="48" t="e">
        <f>RANK('Auswertung AIST'!P370,'Auswertung AIST'!$L370:$Q370,0)</f>
        <v>#VALUE!</v>
      </c>
      <c r="F366" s="48" t="e">
        <f>RANK('Auswertung AIST'!Q370,'Auswertung AIST'!$L370:$Q370,0)</f>
        <v>#VALUE!</v>
      </c>
      <c r="G366" s="86" t="e">
        <f t="shared" si="50"/>
        <v>#N/A</v>
      </c>
      <c r="H366" s="87" t="e">
        <f t="shared" si="51"/>
        <v>#N/A</v>
      </c>
      <c r="I366" s="88" t="e">
        <f t="shared" si="52"/>
        <v>#N/A</v>
      </c>
      <c r="J366" s="48" t="e">
        <f t="shared" si="53"/>
        <v>#VALUE!</v>
      </c>
      <c r="K366" s="48" t="e">
        <f t="shared" si="54"/>
        <v>#VALUE!</v>
      </c>
      <c r="L366" s="48" t="e">
        <f t="shared" si="55"/>
        <v>#VALUE!</v>
      </c>
      <c r="M366" s="48" t="e">
        <f t="shared" si="56"/>
        <v>#VALUE!</v>
      </c>
      <c r="N366" s="48" t="e">
        <f t="shared" si="57"/>
        <v>#VALUE!</v>
      </c>
      <c r="O366" s="2" t="e">
        <f t="shared" si="58"/>
        <v>#VALUE!</v>
      </c>
      <c r="P366" s="34"/>
      <c r="Q366" s="45" t="e">
        <f t="shared" si="59"/>
        <v>#N/A</v>
      </c>
      <c r="R366" s="34"/>
      <c r="S366" s="34"/>
      <c r="T366" s="34"/>
      <c r="U366" s="34"/>
      <c r="V366" s="34"/>
      <c r="W366" s="34"/>
      <c r="X366" s="34"/>
      <c r="Y366" s="34"/>
    </row>
    <row r="367" spans="1:25" ht="15.75" thickBot="1" x14ac:dyDescent="0.3">
      <c r="A367" s="47" t="e">
        <f>RANK('Auswertung AIST'!L371,'Auswertung AIST'!$L371:$Q371,0)</f>
        <v>#VALUE!</v>
      </c>
      <c r="B367" s="48" t="e">
        <f>RANK('Auswertung AIST'!M371,'Auswertung AIST'!$L371:$Q371,0)</f>
        <v>#VALUE!</v>
      </c>
      <c r="C367" s="48" t="e">
        <f>RANK('Auswertung AIST'!N371,'Auswertung AIST'!$L371:$Q371,0)</f>
        <v>#VALUE!</v>
      </c>
      <c r="D367" s="48" t="e">
        <f>RANK('Auswertung AIST'!O371,'Auswertung AIST'!$L371:$Q371,0)</f>
        <v>#VALUE!</v>
      </c>
      <c r="E367" s="48" t="e">
        <f>RANK('Auswertung AIST'!P371,'Auswertung AIST'!$L371:$Q371,0)</f>
        <v>#VALUE!</v>
      </c>
      <c r="F367" s="48" t="e">
        <f>RANK('Auswertung AIST'!Q371,'Auswertung AIST'!$L371:$Q371,0)</f>
        <v>#VALUE!</v>
      </c>
      <c r="G367" s="86" t="e">
        <f t="shared" si="50"/>
        <v>#N/A</v>
      </c>
      <c r="H367" s="87" t="e">
        <f t="shared" si="51"/>
        <v>#N/A</v>
      </c>
      <c r="I367" s="88" t="e">
        <f t="shared" si="52"/>
        <v>#N/A</v>
      </c>
      <c r="J367" s="48" t="e">
        <f t="shared" si="53"/>
        <v>#VALUE!</v>
      </c>
      <c r="K367" s="48" t="e">
        <f t="shared" si="54"/>
        <v>#VALUE!</v>
      </c>
      <c r="L367" s="48" t="e">
        <f t="shared" si="55"/>
        <v>#VALUE!</v>
      </c>
      <c r="M367" s="48" t="e">
        <f t="shared" si="56"/>
        <v>#VALUE!</v>
      </c>
      <c r="N367" s="48" t="e">
        <f t="shared" si="57"/>
        <v>#VALUE!</v>
      </c>
      <c r="O367" s="2" t="e">
        <f t="shared" si="58"/>
        <v>#VALUE!</v>
      </c>
      <c r="P367" s="34"/>
      <c r="Q367" s="45" t="e">
        <f t="shared" si="59"/>
        <v>#N/A</v>
      </c>
      <c r="R367" s="34"/>
      <c r="S367" s="34"/>
      <c r="T367" s="34"/>
      <c r="U367" s="34"/>
      <c r="V367" s="34"/>
      <c r="W367" s="34"/>
      <c r="X367" s="34"/>
      <c r="Y367" s="34"/>
    </row>
    <row r="368" spans="1:25" ht="15.75" thickBot="1" x14ac:dyDescent="0.3">
      <c r="A368" s="47" t="e">
        <f>RANK('Auswertung AIST'!L372,'Auswertung AIST'!$L372:$Q372,0)</f>
        <v>#VALUE!</v>
      </c>
      <c r="B368" s="48" t="e">
        <f>RANK('Auswertung AIST'!M372,'Auswertung AIST'!$L372:$Q372,0)</f>
        <v>#VALUE!</v>
      </c>
      <c r="C368" s="48" t="e">
        <f>RANK('Auswertung AIST'!N372,'Auswertung AIST'!$L372:$Q372,0)</f>
        <v>#VALUE!</v>
      </c>
      <c r="D368" s="48" t="e">
        <f>RANK('Auswertung AIST'!O372,'Auswertung AIST'!$L372:$Q372,0)</f>
        <v>#VALUE!</v>
      </c>
      <c r="E368" s="48" t="e">
        <f>RANK('Auswertung AIST'!P372,'Auswertung AIST'!$L372:$Q372,0)</f>
        <v>#VALUE!</v>
      </c>
      <c r="F368" s="48" t="e">
        <f>RANK('Auswertung AIST'!Q372,'Auswertung AIST'!$L372:$Q372,0)</f>
        <v>#VALUE!</v>
      </c>
      <c r="G368" s="86" t="e">
        <f t="shared" si="50"/>
        <v>#N/A</v>
      </c>
      <c r="H368" s="87" t="e">
        <f t="shared" si="51"/>
        <v>#N/A</v>
      </c>
      <c r="I368" s="88" t="e">
        <f t="shared" si="52"/>
        <v>#N/A</v>
      </c>
      <c r="J368" s="48" t="e">
        <f t="shared" si="53"/>
        <v>#VALUE!</v>
      </c>
      <c r="K368" s="48" t="e">
        <f t="shared" si="54"/>
        <v>#VALUE!</v>
      </c>
      <c r="L368" s="48" t="e">
        <f t="shared" si="55"/>
        <v>#VALUE!</v>
      </c>
      <c r="M368" s="48" t="e">
        <f t="shared" si="56"/>
        <v>#VALUE!</v>
      </c>
      <c r="N368" s="48" t="e">
        <f t="shared" si="57"/>
        <v>#VALUE!</v>
      </c>
      <c r="O368" s="2" t="e">
        <f t="shared" si="58"/>
        <v>#VALUE!</v>
      </c>
      <c r="P368" s="34"/>
      <c r="Q368" s="45" t="e">
        <f t="shared" si="59"/>
        <v>#N/A</v>
      </c>
      <c r="R368" s="34"/>
      <c r="S368" s="34"/>
      <c r="T368" s="34"/>
      <c r="U368" s="34"/>
      <c r="V368" s="34"/>
      <c r="W368" s="34"/>
      <c r="X368" s="34"/>
      <c r="Y368" s="34"/>
    </row>
    <row r="369" spans="1:25" ht="15.75" thickBot="1" x14ac:dyDescent="0.3">
      <c r="A369" s="47" t="e">
        <f>RANK('Auswertung AIST'!L373,'Auswertung AIST'!$L373:$Q373,0)</f>
        <v>#VALUE!</v>
      </c>
      <c r="B369" s="48" t="e">
        <f>RANK('Auswertung AIST'!M373,'Auswertung AIST'!$L373:$Q373,0)</f>
        <v>#VALUE!</v>
      </c>
      <c r="C369" s="48" t="e">
        <f>RANK('Auswertung AIST'!N373,'Auswertung AIST'!$L373:$Q373,0)</f>
        <v>#VALUE!</v>
      </c>
      <c r="D369" s="48" t="e">
        <f>RANK('Auswertung AIST'!O373,'Auswertung AIST'!$L373:$Q373,0)</f>
        <v>#VALUE!</v>
      </c>
      <c r="E369" s="48" t="e">
        <f>RANK('Auswertung AIST'!P373,'Auswertung AIST'!$L373:$Q373,0)</f>
        <v>#VALUE!</v>
      </c>
      <c r="F369" s="48" t="e">
        <f>RANK('Auswertung AIST'!Q373,'Auswertung AIST'!$L373:$Q373,0)</f>
        <v>#VALUE!</v>
      </c>
      <c r="G369" s="86" t="e">
        <f t="shared" si="50"/>
        <v>#N/A</v>
      </c>
      <c r="H369" s="87" t="e">
        <f t="shared" si="51"/>
        <v>#N/A</v>
      </c>
      <c r="I369" s="88" t="e">
        <f t="shared" si="52"/>
        <v>#N/A</v>
      </c>
      <c r="J369" s="48" t="e">
        <f t="shared" si="53"/>
        <v>#VALUE!</v>
      </c>
      <c r="K369" s="48" t="e">
        <f t="shared" si="54"/>
        <v>#VALUE!</v>
      </c>
      <c r="L369" s="48" t="e">
        <f t="shared" si="55"/>
        <v>#VALUE!</v>
      </c>
      <c r="M369" s="48" t="e">
        <f t="shared" si="56"/>
        <v>#VALUE!</v>
      </c>
      <c r="N369" s="48" t="e">
        <f t="shared" si="57"/>
        <v>#VALUE!</v>
      </c>
      <c r="O369" s="2" t="e">
        <f t="shared" si="58"/>
        <v>#VALUE!</v>
      </c>
      <c r="P369" s="34"/>
      <c r="Q369" s="45" t="e">
        <f t="shared" si="59"/>
        <v>#N/A</v>
      </c>
      <c r="R369" s="34"/>
      <c r="S369" s="34"/>
      <c r="T369" s="34"/>
      <c r="U369" s="34"/>
      <c r="V369" s="34"/>
      <c r="W369" s="34"/>
      <c r="X369" s="34"/>
      <c r="Y369" s="34"/>
    </row>
    <row r="370" spans="1:25" ht="15.75" thickBot="1" x14ac:dyDescent="0.3">
      <c r="A370" s="47" t="e">
        <f>RANK('Auswertung AIST'!L374,'Auswertung AIST'!$L374:$Q374,0)</f>
        <v>#VALUE!</v>
      </c>
      <c r="B370" s="48" t="e">
        <f>RANK('Auswertung AIST'!M374,'Auswertung AIST'!$L374:$Q374,0)</f>
        <v>#VALUE!</v>
      </c>
      <c r="C370" s="48" t="e">
        <f>RANK('Auswertung AIST'!N374,'Auswertung AIST'!$L374:$Q374,0)</f>
        <v>#VALUE!</v>
      </c>
      <c r="D370" s="48" t="e">
        <f>RANK('Auswertung AIST'!O374,'Auswertung AIST'!$L374:$Q374,0)</f>
        <v>#VALUE!</v>
      </c>
      <c r="E370" s="48" t="e">
        <f>RANK('Auswertung AIST'!P374,'Auswertung AIST'!$L374:$Q374,0)</f>
        <v>#VALUE!</v>
      </c>
      <c r="F370" s="48" t="e">
        <f>RANK('Auswertung AIST'!Q374,'Auswertung AIST'!$L374:$Q374,0)</f>
        <v>#VALUE!</v>
      </c>
      <c r="G370" s="86" t="e">
        <f t="shared" si="50"/>
        <v>#N/A</v>
      </c>
      <c r="H370" s="87" t="e">
        <f t="shared" si="51"/>
        <v>#N/A</v>
      </c>
      <c r="I370" s="88" t="e">
        <f t="shared" si="52"/>
        <v>#N/A</v>
      </c>
      <c r="J370" s="48" t="e">
        <f t="shared" si="53"/>
        <v>#VALUE!</v>
      </c>
      <c r="K370" s="48" t="e">
        <f t="shared" si="54"/>
        <v>#VALUE!</v>
      </c>
      <c r="L370" s="48" t="e">
        <f t="shared" si="55"/>
        <v>#VALUE!</v>
      </c>
      <c r="M370" s="48" t="e">
        <f t="shared" si="56"/>
        <v>#VALUE!</v>
      </c>
      <c r="N370" s="48" t="e">
        <f t="shared" si="57"/>
        <v>#VALUE!</v>
      </c>
      <c r="O370" s="2" t="e">
        <f t="shared" si="58"/>
        <v>#VALUE!</v>
      </c>
      <c r="P370" s="34"/>
      <c r="Q370" s="45" t="e">
        <f t="shared" si="59"/>
        <v>#N/A</v>
      </c>
      <c r="R370" s="34"/>
      <c r="S370" s="34"/>
      <c r="T370" s="34"/>
      <c r="U370" s="34"/>
      <c r="V370" s="34"/>
      <c r="W370" s="34"/>
      <c r="X370" s="34"/>
      <c r="Y370" s="34"/>
    </row>
    <row r="371" spans="1:25" ht="15.75" thickBot="1" x14ac:dyDescent="0.3">
      <c r="A371" s="47" t="e">
        <f>RANK('Auswertung AIST'!L375,'Auswertung AIST'!$L375:$Q375,0)</f>
        <v>#VALUE!</v>
      </c>
      <c r="B371" s="48" t="e">
        <f>RANK('Auswertung AIST'!M375,'Auswertung AIST'!$L375:$Q375,0)</f>
        <v>#VALUE!</v>
      </c>
      <c r="C371" s="48" t="e">
        <f>RANK('Auswertung AIST'!N375,'Auswertung AIST'!$L375:$Q375,0)</f>
        <v>#VALUE!</v>
      </c>
      <c r="D371" s="48" t="e">
        <f>RANK('Auswertung AIST'!O375,'Auswertung AIST'!$L375:$Q375,0)</f>
        <v>#VALUE!</v>
      </c>
      <c r="E371" s="48" t="e">
        <f>RANK('Auswertung AIST'!P375,'Auswertung AIST'!$L375:$Q375,0)</f>
        <v>#VALUE!</v>
      </c>
      <c r="F371" s="48" t="e">
        <f>RANK('Auswertung AIST'!Q375,'Auswertung AIST'!$L375:$Q375,0)</f>
        <v>#VALUE!</v>
      </c>
      <c r="G371" s="86" t="e">
        <f t="shared" si="50"/>
        <v>#N/A</v>
      </c>
      <c r="H371" s="87" t="e">
        <f t="shared" si="51"/>
        <v>#N/A</v>
      </c>
      <c r="I371" s="88" t="e">
        <f t="shared" si="52"/>
        <v>#N/A</v>
      </c>
      <c r="J371" s="48" t="e">
        <f t="shared" si="53"/>
        <v>#VALUE!</v>
      </c>
      <c r="K371" s="48" t="e">
        <f t="shared" si="54"/>
        <v>#VALUE!</v>
      </c>
      <c r="L371" s="48" t="e">
        <f t="shared" si="55"/>
        <v>#VALUE!</v>
      </c>
      <c r="M371" s="48" t="e">
        <f t="shared" si="56"/>
        <v>#VALUE!</v>
      </c>
      <c r="N371" s="48" t="e">
        <f t="shared" si="57"/>
        <v>#VALUE!</v>
      </c>
      <c r="O371" s="2" t="e">
        <f t="shared" si="58"/>
        <v>#VALUE!</v>
      </c>
      <c r="P371" s="34"/>
      <c r="Q371" s="45" t="e">
        <f t="shared" si="59"/>
        <v>#N/A</v>
      </c>
      <c r="R371" s="34"/>
      <c r="S371" s="34"/>
      <c r="T371" s="34"/>
      <c r="U371" s="34"/>
      <c r="V371" s="34"/>
      <c r="W371" s="34"/>
      <c r="X371" s="34"/>
      <c r="Y371" s="34"/>
    </row>
    <row r="372" spans="1:25" ht="15.75" thickBot="1" x14ac:dyDescent="0.3">
      <c r="A372" s="47" t="e">
        <f>RANK('Auswertung AIST'!L376,'Auswertung AIST'!$L376:$Q376,0)</f>
        <v>#VALUE!</v>
      </c>
      <c r="B372" s="48" t="e">
        <f>RANK('Auswertung AIST'!M376,'Auswertung AIST'!$L376:$Q376,0)</f>
        <v>#VALUE!</v>
      </c>
      <c r="C372" s="48" t="e">
        <f>RANK('Auswertung AIST'!N376,'Auswertung AIST'!$L376:$Q376,0)</f>
        <v>#VALUE!</v>
      </c>
      <c r="D372" s="48" t="e">
        <f>RANK('Auswertung AIST'!O376,'Auswertung AIST'!$L376:$Q376,0)</f>
        <v>#VALUE!</v>
      </c>
      <c r="E372" s="48" t="e">
        <f>RANK('Auswertung AIST'!P376,'Auswertung AIST'!$L376:$Q376,0)</f>
        <v>#VALUE!</v>
      </c>
      <c r="F372" s="48" t="e">
        <f>RANK('Auswertung AIST'!Q376,'Auswertung AIST'!$L376:$Q376,0)</f>
        <v>#VALUE!</v>
      </c>
      <c r="G372" s="86" t="e">
        <f t="shared" si="50"/>
        <v>#N/A</v>
      </c>
      <c r="H372" s="87" t="e">
        <f t="shared" si="51"/>
        <v>#N/A</v>
      </c>
      <c r="I372" s="88" t="e">
        <f t="shared" si="52"/>
        <v>#N/A</v>
      </c>
      <c r="J372" s="48" t="e">
        <f t="shared" si="53"/>
        <v>#VALUE!</v>
      </c>
      <c r="K372" s="48" t="e">
        <f t="shared" si="54"/>
        <v>#VALUE!</v>
      </c>
      <c r="L372" s="48" t="e">
        <f t="shared" si="55"/>
        <v>#VALUE!</v>
      </c>
      <c r="M372" s="48" t="e">
        <f t="shared" si="56"/>
        <v>#VALUE!</v>
      </c>
      <c r="N372" s="48" t="e">
        <f t="shared" si="57"/>
        <v>#VALUE!</v>
      </c>
      <c r="O372" s="2" t="e">
        <f t="shared" si="58"/>
        <v>#VALUE!</v>
      </c>
      <c r="P372" s="34"/>
      <c r="Q372" s="45" t="e">
        <f t="shared" si="59"/>
        <v>#N/A</v>
      </c>
      <c r="R372" s="34"/>
      <c r="S372" s="34"/>
      <c r="T372" s="34"/>
      <c r="U372" s="34"/>
      <c r="V372" s="34"/>
      <c r="W372" s="34"/>
      <c r="X372" s="34"/>
      <c r="Y372" s="34"/>
    </row>
    <row r="373" spans="1:25" ht="15.75" thickBot="1" x14ac:dyDescent="0.3">
      <c r="A373" s="47" t="e">
        <f>RANK('Auswertung AIST'!L377,'Auswertung AIST'!$L377:$Q377,0)</f>
        <v>#VALUE!</v>
      </c>
      <c r="B373" s="48" t="e">
        <f>RANK('Auswertung AIST'!M377,'Auswertung AIST'!$L377:$Q377,0)</f>
        <v>#VALUE!</v>
      </c>
      <c r="C373" s="48" t="e">
        <f>RANK('Auswertung AIST'!N377,'Auswertung AIST'!$L377:$Q377,0)</f>
        <v>#VALUE!</v>
      </c>
      <c r="D373" s="48" t="e">
        <f>RANK('Auswertung AIST'!O377,'Auswertung AIST'!$L377:$Q377,0)</f>
        <v>#VALUE!</v>
      </c>
      <c r="E373" s="48" t="e">
        <f>RANK('Auswertung AIST'!P377,'Auswertung AIST'!$L377:$Q377,0)</f>
        <v>#VALUE!</v>
      </c>
      <c r="F373" s="48" t="e">
        <f>RANK('Auswertung AIST'!Q377,'Auswertung AIST'!$L377:$Q377,0)</f>
        <v>#VALUE!</v>
      </c>
      <c r="G373" s="86" t="e">
        <f t="shared" si="50"/>
        <v>#N/A</v>
      </c>
      <c r="H373" s="87" t="e">
        <f t="shared" si="51"/>
        <v>#N/A</v>
      </c>
      <c r="I373" s="88" t="e">
        <f t="shared" si="52"/>
        <v>#N/A</v>
      </c>
      <c r="J373" s="48" t="e">
        <f t="shared" si="53"/>
        <v>#VALUE!</v>
      </c>
      <c r="K373" s="48" t="e">
        <f t="shared" si="54"/>
        <v>#VALUE!</v>
      </c>
      <c r="L373" s="48" t="e">
        <f t="shared" si="55"/>
        <v>#VALUE!</v>
      </c>
      <c r="M373" s="48" t="e">
        <f t="shared" si="56"/>
        <v>#VALUE!</v>
      </c>
      <c r="N373" s="48" t="e">
        <f t="shared" si="57"/>
        <v>#VALUE!</v>
      </c>
      <c r="O373" s="2" t="e">
        <f t="shared" si="58"/>
        <v>#VALUE!</v>
      </c>
      <c r="P373" s="34"/>
      <c r="Q373" s="45" t="e">
        <f t="shared" si="59"/>
        <v>#N/A</v>
      </c>
      <c r="R373" s="34"/>
      <c r="S373" s="34"/>
      <c r="T373" s="34"/>
      <c r="U373" s="34"/>
      <c r="V373" s="34"/>
      <c r="W373" s="34"/>
      <c r="X373" s="34"/>
      <c r="Y373" s="34"/>
    </row>
    <row r="374" spans="1:25" ht="15.75" thickBot="1" x14ac:dyDescent="0.3">
      <c r="A374" s="47" t="e">
        <f>RANK('Auswertung AIST'!L378,'Auswertung AIST'!$L378:$Q378,0)</f>
        <v>#VALUE!</v>
      </c>
      <c r="B374" s="48" t="e">
        <f>RANK('Auswertung AIST'!M378,'Auswertung AIST'!$L378:$Q378,0)</f>
        <v>#VALUE!</v>
      </c>
      <c r="C374" s="48" t="e">
        <f>RANK('Auswertung AIST'!N378,'Auswertung AIST'!$L378:$Q378,0)</f>
        <v>#VALUE!</v>
      </c>
      <c r="D374" s="48" t="e">
        <f>RANK('Auswertung AIST'!O378,'Auswertung AIST'!$L378:$Q378,0)</f>
        <v>#VALUE!</v>
      </c>
      <c r="E374" s="48" t="e">
        <f>RANK('Auswertung AIST'!P378,'Auswertung AIST'!$L378:$Q378,0)</f>
        <v>#VALUE!</v>
      </c>
      <c r="F374" s="48" t="e">
        <f>RANK('Auswertung AIST'!Q378,'Auswertung AIST'!$L378:$Q378,0)</f>
        <v>#VALUE!</v>
      </c>
      <c r="G374" s="86" t="e">
        <f t="shared" si="50"/>
        <v>#N/A</v>
      </c>
      <c r="H374" s="87" t="e">
        <f t="shared" si="51"/>
        <v>#N/A</v>
      </c>
      <c r="I374" s="88" t="e">
        <f t="shared" si="52"/>
        <v>#N/A</v>
      </c>
      <c r="J374" s="48" t="e">
        <f t="shared" si="53"/>
        <v>#VALUE!</v>
      </c>
      <c r="K374" s="48" t="e">
        <f t="shared" si="54"/>
        <v>#VALUE!</v>
      </c>
      <c r="L374" s="48" t="e">
        <f t="shared" si="55"/>
        <v>#VALUE!</v>
      </c>
      <c r="M374" s="48" t="e">
        <f t="shared" si="56"/>
        <v>#VALUE!</v>
      </c>
      <c r="N374" s="48" t="e">
        <f t="shared" si="57"/>
        <v>#VALUE!</v>
      </c>
      <c r="O374" s="2" t="e">
        <f t="shared" si="58"/>
        <v>#VALUE!</v>
      </c>
      <c r="P374" s="34"/>
      <c r="Q374" s="45" t="e">
        <f t="shared" si="59"/>
        <v>#N/A</v>
      </c>
      <c r="R374" s="34"/>
      <c r="S374" s="34"/>
      <c r="T374" s="34"/>
      <c r="U374" s="34"/>
      <c r="V374" s="34"/>
      <c r="W374" s="34"/>
      <c r="X374" s="34"/>
      <c r="Y374" s="34"/>
    </row>
    <row r="375" spans="1:25" ht="15.75" thickBot="1" x14ac:dyDescent="0.3">
      <c r="A375" s="47" t="e">
        <f>RANK('Auswertung AIST'!L379,'Auswertung AIST'!$L379:$Q379,0)</f>
        <v>#VALUE!</v>
      </c>
      <c r="B375" s="48" t="e">
        <f>RANK('Auswertung AIST'!M379,'Auswertung AIST'!$L379:$Q379,0)</f>
        <v>#VALUE!</v>
      </c>
      <c r="C375" s="48" t="e">
        <f>RANK('Auswertung AIST'!N379,'Auswertung AIST'!$L379:$Q379,0)</f>
        <v>#VALUE!</v>
      </c>
      <c r="D375" s="48" t="e">
        <f>RANK('Auswertung AIST'!O379,'Auswertung AIST'!$L379:$Q379,0)</f>
        <v>#VALUE!</v>
      </c>
      <c r="E375" s="48" t="e">
        <f>RANK('Auswertung AIST'!P379,'Auswertung AIST'!$L379:$Q379,0)</f>
        <v>#VALUE!</v>
      </c>
      <c r="F375" s="48" t="e">
        <f>RANK('Auswertung AIST'!Q379,'Auswertung AIST'!$L379:$Q379,0)</f>
        <v>#VALUE!</v>
      </c>
      <c r="G375" s="86" t="e">
        <f t="shared" si="50"/>
        <v>#N/A</v>
      </c>
      <c r="H375" s="87" t="e">
        <f t="shared" si="51"/>
        <v>#N/A</v>
      </c>
      <c r="I375" s="88" t="e">
        <f t="shared" si="52"/>
        <v>#N/A</v>
      </c>
      <c r="J375" s="48" t="e">
        <f t="shared" si="53"/>
        <v>#VALUE!</v>
      </c>
      <c r="K375" s="48" t="e">
        <f t="shared" si="54"/>
        <v>#VALUE!</v>
      </c>
      <c r="L375" s="48" t="e">
        <f t="shared" si="55"/>
        <v>#VALUE!</v>
      </c>
      <c r="M375" s="48" t="e">
        <f t="shared" si="56"/>
        <v>#VALUE!</v>
      </c>
      <c r="N375" s="48" t="e">
        <f t="shared" si="57"/>
        <v>#VALUE!</v>
      </c>
      <c r="O375" s="2" t="e">
        <f t="shared" si="58"/>
        <v>#VALUE!</v>
      </c>
      <c r="P375" s="34"/>
      <c r="Q375" s="45" t="e">
        <f t="shared" si="59"/>
        <v>#N/A</v>
      </c>
      <c r="R375" s="34"/>
      <c r="S375" s="34"/>
      <c r="T375" s="34"/>
      <c r="U375" s="34"/>
      <c r="V375" s="34"/>
      <c r="W375" s="34"/>
      <c r="X375" s="34"/>
      <c r="Y375" s="34"/>
    </row>
    <row r="376" spans="1:25" ht="15.75" thickBot="1" x14ac:dyDescent="0.3">
      <c r="A376" s="47" t="e">
        <f>RANK('Auswertung AIST'!L380,'Auswertung AIST'!$L380:$Q380,0)</f>
        <v>#VALUE!</v>
      </c>
      <c r="B376" s="48" t="e">
        <f>RANK('Auswertung AIST'!M380,'Auswertung AIST'!$L380:$Q380,0)</f>
        <v>#VALUE!</v>
      </c>
      <c r="C376" s="48" t="e">
        <f>RANK('Auswertung AIST'!N380,'Auswertung AIST'!$L380:$Q380,0)</f>
        <v>#VALUE!</v>
      </c>
      <c r="D376" s="48" t="e">
        <f>RANK('Auswertung AIST'!O380,'Auswertung AIST'!$L380:$Q380,0)</f>
        <v>#VALUE!</v>
      </c>
      <c r="E376" s="48" t="e">
        <f>RANK('Auswertung AIST'!P380,'Auswertung AIST'!$L380:$Q380,0)</f>
        <v>#VALUE!</v>
      </c>
      <c r="F376" s="48" t="e">
        <f>RANK('Auswertung AIST'!Q380,'Auswertung AIST'!$L380:$Q380,0)</f>
        <v>#VALUE!</v>
      </c>
      <c r="G376" s="86" t="e">
        <f t="shared" si="50"/>
        <v>#N/A</v>
      </c>
      <c r="H376" s="87" t="e">
        <f t="shared" si="51"/>
        <v>#N/A</v>
      </c>
      <c r="I376" s="88" t="e">
        <f t="shared" si="52"/>
        <v>#N/A</v>
      </c>
      <c r="J376" s="48" t="e">
        <f t="shared" si="53"/>
        <v>#VALUE!</v>
      </c>
      <c r="K376" s="48" t="e">
        <f t="shared" si="54"/>
        <v>#VALUE!</v>
      </c>
      <c r="L376" s="48" t="e">
        <f t="shared" si="55"/>
        <v>#VALUE!</v>
      </c>
      <c r="M376" s="48" t="e">
        <f t="shared" si="56"/>
        <v>#VALUE!</v>
      </c>
      <c r="N376" s="48" t="e">
        <f t="shared" si="57"/>
        <v>#VALUE!</v>
      </c>
      <c r="O376" s="2" t="e">
        <f t="shared" si="58"/>
        <v>#VALUE!</v>
      </c>
      <c r="P376" s="34"/>
      <c r="Q376" s="45" t="e">
        <f t="shared" si="59"/>
        <v>#N/A</v>
      </c>
      <c r="R376" s="34"/>
      <c r="S376" s="34"/>
      <c r="T376" s="34"/>
      <c r="U376" s="34"/>
      <c r="V376" s="34"/>
      <c r="W376" s="34"/>
      <c r="X376" s="34"/>
      <c r="Y376" s="34"/>
    </row>
    <row r="377" spans="1:25" ht="15.75" thickBot="1" x14ac:dyDescent="0.3">
      <c r="A377" s="47" t="e">
        <f>RANK('Auswertung AIST'!L381,'Auswertung AIST'!$L381:$Q381,0)</f>
        <v>#VALUE!</v>
      </c>
      <c r="B377" s="48" t="e">
        <f>RANK('Auswertung AIST'!M381,'Auswertung AIST'!$L381:$Q381,0)</f>
        <v>#VALUE!</v>
      </c>
      <c r="C377" s="48" t="e">
        <f>RANK('Auswertung AIST'!N381,'Auswertung AIST'!$L381:$Q381,0)</f>
        <v>#VALUE!</v>
      </c>
      <c r="D377" s="48" t="e">
        <f>RANK('Auswertung AIST'!O381,'Auswertung AIST'!$L381:$Q381,0)</f>
        <v>#VALUE!</v>
      </c>
      <c r="E377" s="48" t="e">
        <f>RANK('Auswertung AIST'!P381,'Auswertung AIST'!$L381:$Q381,0)</f>
        <v>#VALUE!</v>
      </c>
      <c r="F377" s="48" t="e">
        <f>RANK('Auswertung AIST'!Q381,'Auswertung AIST'!$L381:$Q381,0)</f>
        <v>#VALUE!</v>
      </c>
      <c r="G377" s="86" t="e">
        <f t="shared" si="50"/>
        <v>#N/A</v>
      </c>
      <c r="H377" s="87" t="e">
        <f t="shared" si="51"/>
        <v>#N/A</v>
      </c>
      <c r="I377" s="88" t="e">
        <f t="shared" si="52"/>
        <v>#N/A</v>
      </c>
      <c r="J377" s="48" t="e">
        <f t="shared" si="53"/>
        <v>#VALUE!</v>
      </c>
      <c r="K377" s="48" t="e">
        <f t="shared" si="54"/>
        <v>#VALUE!</v>
      </c>
      <c r="L377" s="48" t="e">
        <f t="shared" si="55"/>
        <v>#VALUE!</v>
      </c>
      <c r="M377" s="48" t="e">
        <f t="shared" si="56"/>
        <v>#VALUE!</v>
      </c>
      <c r="N377" s="48" t="e">
        <f t="shared" si="57"/>
        <v>#VALUE!</v>
      </c>
      <c r="O377" s="2" t="e">
        <f t="shared" si="58"/>
        <v>#VALUE!</v>
      </c>
      <c r="P377" s="34"/>
      <c r="Q377" s="45" t="e">
        <f t="shared" si="59"/>
        <v>#N/A</v>
      </c>
      <c r="R377" s="34"/>
      <c r="S377" s="34"/>
      <c r="T377" s="34"/>
      <c r="U377" s="34"/>
      <c r="V377" s="34"/>
      <c r="W377" s="34"/>
      <c r="X377" s="34"/>
      <c r="Y377" s="34"/>
    </row>
    <row r="378" spans="1:25" ht="15.75" thickBot="1" x14ac:dyDescent="0.3">
      <c r="A378" s="47" t="e">
        <f>RANK('Auswertung AIST'!L382,'Auswertung AIST'!$L382:$Q382,0)</f>
        <v>#VALUE!</v>
      </c>
      <c r="B378" s="48" t="e">
        <f>RANK('Auswertung AIST'!M382,'Auswertung AIST'!$L382:$Q382,0)</f>
        <v>#VALUE!</v>
      </c>
      <c r="C378" s="48" t="e">
        <f>RANK('Auswertung AIST'!N382,'Auswertung AIST'!$L382:$Q382,0)</f>
        <v>#VALUE!</v>
      </c>
      <c r="D378" s="48" t="e">
        <f>RANK('Auswertung AIST'!O382,'Auswertung AIST'!$L382:$Q382,0)</f>
        <v>#VALUE!</v>
      </c>
      <c r="E378" s="48" t="e">
        <f>RANK('Auswertung AIST'!P382,'Auswertung AIST'!$L382:$Q382,0)</f>
        <v>#VALUE!</v>
      </c>
      <c r="F378" s="48" t="e">
        <f>RANK('Auswertung AIST'!Q382,'Auswertung AIST'!$L382:$Q382,0)</f>
        <v>#VALUE!</v>
      </c>
      <c r="G378" s="86" t="e">
        <f t="shared" si="50"/>
        <v>#N/A</v>
      </c>
      <c r="H378" s="87" t="e">
        <f t="shared" si="51"/>
        <v>#N/A</v>
      </c>
      <c r="I378" s="88" t="e">
        <f t="shared" si="52"/>
        <v>#N/A</v>
      </c>
      <c r="J378" s="48" t="e">
        <f t="shared" si="53"/>
        <v>#VALUE!</v>
      </c>
      <c r="K378" s="48" t="e">
        <f t="shared" si="54"/>
        <v>#VALUE!</v>
      </c>
      <c r="L378" s="48" t="e">
        <f t="shared" si="55"/>
        <v>#VALUE!</v>
      </c>
      <c r="M378" s="48" t="e">
        <f t="shared" si="56"/>
        <v>#VALUE!</v>
      </c>
      <c r="N378" s="48" t="e">
        <f t="shared" si="57"/>
        <v>#VALUE!</v>
      </c>
      <c r="O378" s="2" t="e">
        <f t="shared" si="58"/>
        <v>#VALUE!</v>
      </c>
      <c r="P378" s="34"/>
      <c r="Q378" s="45" t="e">
        <f t="shared" si="59"/>
        <v>#N/A</v>
      </c>
      <c r="R378" s="34"/>
      <c r="S378" s="34"/>
      <c r="T378" s="34"/>
      <c r="U378" s="34"/>
      <c r="V378" s="34"/>
      <c r="W378" s="34"/>
      <c r="X378" s="34"/>
      <c r="Y378" s="34"/>
    </row>
    <row r="379" spans="1:25" ht="15.75" thickBot="1" x14ac:dyDescent="0.3">
      <c r="A379" s="47" t="e">
        <f>RANK('Auswertung AIST'!L383,'Auswertung AIST'!$L383:$Q383,0)</f>
        <v>#VALUE!</v>
      </c>
      <c r="B379" s="48" t="e">
        <f>RANK('Auswertung AIST'!M383,'Auswertung AIST'!$L383:$Q383,0)</f>
        <v>#VALUE!</v>
      </c>
      <c r="C379" s="48" t="e">
        <f>RANK('Auswertung AIST'!N383,'Auswertung AIST'!$L383:$Q383,0)</f>
        <v>#VALUE!</v>
      </c>
      <c r="D379" s="48" t="e">
        <f>RANK('Auswertung AIST'!O383,'Auswertung AIST'!$L383:$Q383,0)</f>
        <v>#VALUE!</v>
      </c>
      <c r="E379" s="48" t="e">
        <f>RANK('Auswertung AIST'!P383,'Auswertung AIST'!$L383:$Q383,0)</f>
        <v>#VALUE!</v>
      </c>
      <c r="F379" s="48" t="e">
        <f>RANK('Auswertung AIST'!Q383,'Auswertung AIST'!$L383:$Q383,0)</f>
        <v>#VALUE!</v>
      </c>
      <c r="G379" s="86" t="e">
        <f t="shared" si="50"/>
        <v>#N/A</v>
      </c>
      <c r="H379" s="87" t="e">
        <f t="shared" si="51"/>
        <v>#N/A</v>
      </c>
      <c r="I379" s="88" t="e">
        <f t="shared" si="52"/>
        <v>#N/A</v>
      </c>
      <c r="J379" s="48" t="e">
        <f t="shared" si="53"/>
        <v>#VALUE!</v>
      </c>
      <c r="K379" s="48" t="e">
        <f t="shared" si="54"/>
        <v>#VALUE!</v>
      </c>
      <c r="L379" s="48" t="e">
        <f t="shared" si="55"/>
        <v>#VALUE!</v>
      </c>
      <c r="M379" s="48" t="e">
        <f t="shared" si="56"/>
        <v>#VALUE!</v>
      </c>
      <c r="N379" s="48" t="e">
        <f t="shared" si="57"/>
        <v>#VALUE!</v>
      </c>
      <c r="O379" s="2" t="e">
        <f t="shared" si="58"/>
        <v>#VALUE!</v>
      </c>
      <c r="P379" s="34"/>
      <c r="Q379" s="45" t="e">
        <f t="shared" si="59"/>
        <v>#N/A</v>
      </c>
      <c r="R379" s="34"/>
      <c r="S379" s="34"/>
      <c r="T379" s="34"/>
      <c r="U379" s="34"/>
      <c r="V379" s="34"/>
      <c r="W379" s="34"/>
      <c r="X379" s="34"/>
      <c r="Y379" s="34"/>
    </row>
    <row r="380" spans="1:25" ht="15.75" thickBot="1" x14ac:dyDescent="0.3">
      <c r="A380" s="47" t="e">
        <f>RANK('Auswertung AIST'!L384,'Auswertung AIST'!$L384:$Q384,0)</f>
        <v>#VALUE!</v>
      </c>
      <c r="B380" s="48" t="e">
        <f>RANK('Auswertung AIST'!M384,'Auswertung AIST'!$L384:$Q384,0)</f>
        <v>#VALUE!</v>
      </c>
      <c r="C380" s="48" t="e">
        <f>RANK('Auswertung AIST'!N384,'Auswertung AIST'!$L384:$Q384,0)</f>
        <v>#VALUE!</v>
      </c>
      <c r="D380" s="48" t="e">
        <f>RANK('Auswertung AIST'!O384,'Auswertung AIST'!$L384:$Q384,0)</f>
        <v>#VALUE!</v>
      </c>
      <c r="E380" s="48" t="e">
        <f>RANK('Auswertung AIST'!P384,'Auswertung AIST'!$L384:$Q384,0)</f>
        <v>#VALUE!</v>
      </c>
      <c r="F380" s="48" t="e">
        <f>RANK('Auswertung AIST'!Q384,'Auswertung AIST'!$L384:$Q384,0)</f>
        <v>#VALUE!</v>
      </c>
      <c r="G380" s="86" t="e">
        <f t="shared" si="50"/>
        <v>#N/A</v>
      </c>
      <c r="H380" s="87" t="e">
        <f t="shared" si="51"/>
        <v>#N/A</v>
      </c>
      <c r="I380" s="88" t="e">
        <f t="shared" si="52"/>
        <v>#N/A</v>
      </c>
      <c r="J380" s="48" t="e">
        <f t="shared" si="53"/>
        <v>#VALUE!</v>
      </c>
      <c r="K380" s="48" t="e">
        <f t="shared" si="54"/>
        <v>#VALUE!</v>
      </c>
      <c r="L380" s="48" t="e">
        <f t="shared" si="55"/>
        <v>#VALUE!</v>
      </c>
      <c r="M380" s="48" t="e">
        <f t="shared" si="56"/>
        <v>#VALUE!</v>
      </c>
      <c r="N380" s="48" t="e">
        <f t="shared" si="57"/>
        <v>#VALUE!</v>
      </c>
      <c r="O380" s="2" t="e">
        <f t="shared" si="58"/>
        <v>#VALUE!</v>
      </c>
      <c r="P380" s="34"/>
      <c r="Q380" s="45" t="e">
        <f t="shared" si="59"/>
        <v>#N/A</v>
      </c>
      <c r="R380" s="34"/>
      <c r="S380" s="34"/>
      <c r="T380" s="34"/>
      <c r="U380" s="34"/>
      <c r="V380" s="34"/>
      <c r="W380" s="34"/>
      <c r="X380" s="34"/>
      <c r="Y380" s="34"/>
    </row>
    <row r="381" spans="1:25" ht="15.75" thickBot="1" x14ac:dyDescent="0.3">
      <c r="A381" s="47" t="e">
        <f>RANK('Auswertung AIST'!L385,'Auswertung AIST'!$L385:$Q385,0)</f>
        <v>#VALUE!</v>
      </c>
      <c r="B381" s="48" t="e">
        <f>RANK('Auswertung AIST'!M385,'Auswertung AIST'!$L385:$Q385,0)</f>
        <v>#VALUE!</v>
      </c>
      <c r="C381" s="48" t="e">
        <f>RANK('Auswertung AIST'!N385,'Auswertung AIST'!$L385:$Q385,0)</f>
        <v>#VALUE!</v>
      </c>
      <c r="D381" s="48" t="e">
        <f>RANK('Auswertung AIST'!O385,'Auswertung AIST'!$L385:$Q385,0)</f>
        <v>#VALUE!</v>
      </c>
      <c r="E381" s="48" t="e">
        <f>RANK('Auswertung AIST'!P385,'Auswertung AIST'!$L385:$Q385,0)</f>
        <v>#VALUE!</v>
      </c>
      <c r="F381" s="48" t="e">
        <f>RANK('Auswertung AIST'!Q385,'Auswertung AIST'!$L385:$Q385,0)</f>
        <v>#VALUE!</v>
      </c>
      <c r="G381" s="86" t="e">
        <f t="shared" si="50"/>
        <v>#N/A</v>
      </c>
      <c r="H381" s="87" t="e">
        <f t="shared" si="51"/>
        <v>#N/A</v>
      </c>
      <c r="I381" s="88" t="e">
        <f t="shared" si="52"/>
        <v>#N/A</v>
      </c>
      <c r="J381" s="48" t="e">
        <f t="shared" si="53"/>
        <v>#VALUE!</v>
      </c>
      <c r="K381" s="48" t="e">
        <f t="shared" si="54"/>
        <v>#VALUE!</v>
      </c>
      <c r="L381" s="48" t="e">
        <f t="shared" si="55"/>
        <v>#VALUE!</v>
      </c>
      <c r="M381" s="48" t="e">
        <f t="shared" si="56"/>
        <v>#VALUE!</v>
      </c>
      <c r="N381" s="48" t="e">
        <f t="shared" si="57"/>
        <v>#VALUE!</v>
      </c>
      <c r="O381" s="2" t="e">
        <f t="shared" si="58"/>
        <v>#VALUE!</v>
      </c>
      <c r="P381" s="34"/>
      <c r="Q381" s="45" t="e">
        <f t="shared" si="59"/>
        <v>#N/A</v>
      </c>
      <c r="R381" s="34"/>
      <c r="S381" s="34"/>
      <c r="T381" s="34"/>
      <c r="U381" s="34"/>
      <c r="V381" s="34"/>
      <c r="W381" s="34"/>
      <c r="X381" s="34"/>
      <c r="Y381" s="34"/>
    </row>
    <row r="382" spans="1:25" ht="15.75" thickBot="1" x14ac:dyDescent="0.3">
      <c r="A382" s="47" t="e">
        <f>RANK('Auswertung AIST'!L386,'Auswertung AIST'!$L386:$Q386,0)</f>
        <v>#VALUE!</v>
      </c>
      <c r="B382" s="48" t="e">
        <f>RANK('Auswertung AIST'!M386,'Auswertung AIST'!$L386:$Q386,0)</f>
        <v>#VALUE!</v>
      </c>
      <c r="C382" s="48" t="e">
        <f>RANK('Auswertung AIST'!N386,'Auswertung AIST'!$L386:$Q386,0)</f>
        <v>#VALUE!</v>
      </c>
      <c r="D382" s="48" t="e">
        <f>RANK('Auswertung AIST'!O386,'Auswertung AIST'!$L386:$Q386,0)</f>
        <v>#VALUE!</v>
      </c>
      <c r="E382" s="48" t="e">
        <f>RANK('Auswertung AIST'!P386,'Auswertung AIST'!$L386:$Q386,0)</f>
        <v>#VALUE!</v>
      </c>
      <c r="F382" s="48" t="e">
        <f>RANK('Auswertung AIST'!Q386,'Auswertung AIST'!$L386:$Q386,0)</f>
        <v>#VALUE!</v>
      </c>
      <c r="G382" s="86" t="e">
        <f t="shared" si="50"/>
        <v>#N/A</v>
      </c>
      <c r="H382" s="87" t="e">
        <f t="shared" si="51"/>
        <v>#N/A</v>
      </c>
      <c r="I382" s="88" t="e">
        <f t="shared" si="52"/>
        <v>#N/A</v>
      </c>
      <c r="J382" s="48" t="e">
        <f t="shared" si="53"/>
        <v>#VALUE!</v>
      </c>
      <c r="K382" s="48" t="e">
        <f t="shared" si="54"/>
        <v>#VALUE!</v>
      </c>
      <c r="L382" s="48" t="e">
        <f t="shared" si="55"/>
        <v>#VALUE!</v>
      </c>
      <c r="M382" s="48" t="e">
        <f t="shared" si="56"/>
        <v>#VALUE!</v>
      </c>
      <c r="N382" s="48" t="e">
        <f t="shared" si="57"/>
        <v>#VALUE!</v>
      </c>
      <c r="O382" s="2" t="e">
        <f t="shared" si="58"/>
        <v>#VALUE!</v>
      </c>
      <c r="P382" s="34"/>
      <c r="Q382" s="45" t="e">
        <f t="shared" si="59"/>
        <v>#N/A</v>
      </c>
      <c r="R382" s="34"/>
      <c r="S382" s="34"/>
      <c r="T382" s="34"/>
      <c r="U382" s="34"/>
      <c r="V382" s="34"/>
      <c r="W382" s="34"/>
      <c r="X382" s="34"/>
      <c r="Y382" s="34"/>
    </row>
    <row r="383" spans="1:25" ht="15.75" thickBot="1" x14ac:dyDescent="0.3">
      <c r="A383" s="47" t="e">
        <f>RANK('Auswertung AIST'!L387,'Auswertung AIST'!$L387:$Q387,0)</f>
        <v>#VALUE!</v>
      </c>
      <c r="B383" s="48" t="e">
        <f>RANK('Auswertung AIST'!M387,'Auswertung AIST'!$L387:$Q387,0)</f>
        <v>#VALUE!</v>
      </c>
      <c r="C383" s="48" t="e">
        <f>RANK('Auswertung AIST'!N387,'Auswertung AIST'!$L387:$Q387,0)</f>
        <v>#VALUE!</v>
      </c>
      <c r="D383" s="48" t="e">
        <f>RANK('Auswertung AIST'!O387,'Auswertung AIST'!$L387:$Q387,0)</f>
        <v>#VALUE!</v>
      </c>
      <c r="E383" s="48" t="e">
        <f>RANK('Auswertung AIST'!P387,'Auswertung AIST'!$L387:$Q387,0)</f>
        <v>#VALUE!</v>
      </c>
      <c r="F383" s="48" t="e">
        <f>RANK('Auswertung AIST'!Q387,'Auswertung AIST'!$L387:$Q387,0)</f>
        <v>#VALUE!</v>
      </c>
      <c r="G383" s="86" t="e">
        <f t="shared" si="50"/>
        <v>#N/A</v>
      </c>
      <c r="H383" s="87" t="e">
        <f t="shared" si="51"/>
        <v>#N/A</v>
      </c>
      <c r="I383" s="88" t="e">
        <f t="shared" si="52"/>
        <v>#N/A</v>
      </c>
      <c r="J383" s="48" t="e">
        <f t="shared" si="53"/>
        <v>#VALUE!</v>
      </c>
      <c r="K383" s="48" t="e">
        <f t="shared" si="54"/>
        <v>#VALUE!</v>
      </c>
      <c r="L383" s="48" t="e">
        <f t="shared" si="55"/>
        <v>#VALUE!</v>
      </c>
      <c r="M383" s="48" t="e">
        <f t="shared" si="56"/>
        <v>#VALUE!</v>
      </c>
      <c r="N383" s="48" t="e">
        <f t="shared" si="57"/>
        <v>#VALUE!</v>
      </c>
      <c r="O383" s="2" t="e">
        <f t="shared" si="58"/>
        <v>#VALUE!</v>
      </c>
      <c r="P383" s="34"/>
      <c r="Q383" s="45" t="e">
        <f t="shared" si="59"/>
        <v>#N/A</v>
      </c>
      <c r="R383" s="34"/>
      <c r="S383" s="34"/>
      <c r="T383" s="34"/>
      <c r="U383" s="34"/>
      <c r="V383" s="34"/>
      <c r="W383" s="34"/>
      <c r="X383" s="34"/>
      <c r="Y383" s="34"/>
    </row>
    <row r="384" spans="1:25" ht="15.75" thickBot="1" x14ac:dyDescent="0.3">
      <c r="A384" s="47" t="e">
        <f>RANK('Auswertung AIST'!L388,'Auswertung AIST'!$L388:$Q388,0)</f>
        <v>#VALUE!</v>
      </c>
      <c r="B384" s="48" t="e">
        <f>RANK('Auswertung AIST'!M388,'Auswertung AIST'!$L388:$Q388,0)</f>
        <v>#VALUE!</v>
      </c>
      <c r="C384" s="48" t="e">
        <f>RANK('Auswertung AIST'!N388,'Auswertung AIST'!$L388:$Q388,0)</f>
        <v>#VALUE!</v>
      </c>
      <c r="D384" s="48" t="e">
        <f>RANK('Auswertung AIST'!O388,'Auswertung AIST'!$L388:$Q388,0)</f>
        <v>#VALUE!</v>
      </c>
      <c r="E384" s="48" t="e">
        <f>RANK('Auswertung AIST'!P388,'Auswertung AIST'!$L388:$Q388,0)</f>
        <v>#VALUE!</v>
      </c>
      <c r="F384" s="48" t="e">
        <f>RANK('Auswertung AIST'!Q388,'Auswertung AIST'!$L388:$Q388,0)</f>
        <v>#VALUE!</v>
      </c>
      <c r="G384" s="86" t="e">
        <f t="shared" si="50"/>
        <v>#N/A</v>
      </c>
      <c r="H384" s="87" t="e">
        <f t="shared" si="51"/>
        <v>#N/A</v>
      </c>
      <c r="I384" s="88" t="e">
        <f t="shared" si="52"/>
        <v>#N/A</v>
      </c>
      <c r="J384" s="48" t="e">
        <f t="shared" si="53"/>
        <v>#VALUE!</v>
      </c>
      <c r="K384" s="48" t="e">
        <f t="shared" si="54"/>
        <v>#VALUE!</v>
      </c>
      <c r="L384" s="48" t="e">
        <f t="shared" si="55"/>
        <v>#VALUE!</v>
      </c>
      <c r="M384" s="48" t="e">
        <f t="shared" si="56"/>
        <v>#VALUE!</v>
      </c>
      <c r="N384" s="48" t="e">
        <f t="shared" si="57"/>
        <v>#VALUE!</v>
      </c>
      <c r="O384" s="2" t="e">
        <f t="shared" si="58"/>
        <v>#VALUE!</v>
      </c>
      <c r="P384" s="34"/>
      <c r="Q384" s="45" t="e">
        <f t="shared" si="59"/>
        <v>#N/A</v>
      </c>
      <c r="R384" s="34"/>
      <c r="S384" s="34"/>
      <c r="T384" s="34"/>
      <c r="U384" s="34"/>
      <c r="V384" s="34"/>
      <c r="W384" s="34"/>
      <c r="X384" s="34"/>
      <c r="Y384" s="34"/>
    </row>
    <row r="385" spans="1:25" ht="15.75" thickBot="1" x14ac:dyDescent="0.3">
      <c r="A385" s="47" t="e">
        <f>RANK('Auswertung AIST'!L389,'Auswertung AIST'!$L389:$Q389,0)</f>
        <v>#VALUE!</v>
      </c>
      <c r="B385" s="48" t="e">
        <f>RANK('Auswertung AIST'!M389,'Auswertung AIST'!$L389:$Q389,0)</f>
        <v>#VALUE!</v>
      </c>
      <c r="C385" s="48" t="e">
        <f>RANK('Auswertung AIST'!N389,'Auswertung AIST'!$L389:$Q389,0)</f>
        <v>#VALUE!</v>
      </c>
      <c r="D385" s="48" t="e">
        <f>RANK('Auswertung AIST'!O389,'Auswertung AIST'!$L389:$Q389,0)</f>
        <v>#VALUE!</v>
      </c>
      <c r="E385" s="48" t="e">
        <f>RANK('Auswertung AIST'!P389,'Auswertung AIST'!$L389:$Q389,0)</f>
        <v>#VALUE!</v>
      </c>
      <c r="F385" s="48" t="e">
        <f>RANK('Auswertung AIST'!Q389,'Auswertung AIST'!$L389:$Q389,0)</f>
        <v>#VALUE!</v>
      </c>
      <c r="G385" s="86" t="e">
        <f t="shared" si="50"/>
        <v>#N/A</v>
      </c>
      <c r="H385" s="87" t="e">
        <f t="shared" si="51"/>
        <v>#N/A</v>
      </c>
      <c r="I385" s="88" t="e">
        <f t="shared" si="52"/>
        <v>#N/A</v>
      </c>
      <c r="J385" s="48" t="e">
        <f t="shared" si="53"/>
        <v>#VALUE!</v>
      </c>
      <c r="K385" s="48" t="e">
        <f t="shared" si="54"/>
        <v>#VALUE!</v>
      </c>
      <c r="L385" s="48" t="e">
        <f t="shared" si="55"/>
        <v>#VALUE!</v>
      </c>
      <c r="M385" s="48" t="e">
        <f t="shared" si="56"/>
        <v>#VALUE!</v>
      </c>
      <c r="N385" s="48" t="e">
        <f t="shared" si="57"/>
        <v>#VALUE!</v>
      </c>
      <c r="O385" s="2" t="e">
        <f t="shared" si="58"/>
        <v>#VALUE!</v>
      </c>
      <c r="P385" s="34"/>
      <c r="Q385" s="45" t="e">
        <f t="shared" si="59"/>
        <v>#N/A</v>
      </c>
      <c r="R385" s="34"/>
      <c r="S385" s="34"/>
      <c r="T385" s="34"/>
      <c r="U385" s="34"/>
      <c r="V385" s="34"/>
      <c r="W385" s="34"/>
      <c r="X385" s="34"/>
      <c r="Y385" s="34"/>
    </row>
    <row r="386" spans="1:25" ht="15.75" thickBot="1" x14ac:dyDescent="0.3">
      <c r="A386" s="47" t="e">
        <f>RANK('Auswertung AIST'!L390,'Auswertung AIST'!$L390:$Q390,0)</f>
        <v>#VALUE!</v>
      </c>
      <c r="B386" s="48" t="e">
        <f>RANK('Auswertung AIST'!M390,'Auswertung AIST'!$L390:$Q390,0)</f>
        <v>#VALUE!</v>
      </c>
      <c r="C386" s="48" t="e">
        <f>RANK('Auswertung AIST'!N390,'Auswertung AIST'!$L390:$Q390,0)</f>
        <v>#VALUE!</v>
      </c>
      <c r="D386" s="48" t="e">
        <f>RANK('Auswertung AIST'!O390,'Auswertung AIST'!$L390:$Q390,0)</f>
        <v>#VALUE!</v>
      </c>
      <c r="E386" s="48" t="e">
        <f>RANK('Auswertung AIST'!P390,'Auswertung AIST'!$L390:$Q390,0)</f>
        <v>#VALUE!</v>
      </c>
      <c r="F386" s="48" t="e">
        <f>RANK('Auswertung AIST'!Q390,'Auswertung AIST'!$L390:$Q390,0)</f>
        <v>#VALUE!</v>
      </c>
      <c r="G386" s="86" t="e">
        <f t="shared" si="50"/>
        <v>#N/A</v>
      </c>
      <c r="H386" s="87" t="e">
        <f t="shared" si="51"/>
        <v>#N/A</v>
      </c>
      <c r="I386" s="88" t="e">
        <f t="shared" si="52"/>
        <v>#N/A</v>
      </c>
      <c r="J386" s="48" t="e">
        <f t="shared" si="53"/>
        <v>#VALUE!</v>
      </c>
      <c r="K386" s="48" t="e">
        <f t="shared" si="54"/>
        <v>#VALUE!</v>
      </c>
      <c r="L386" s="48" t="e">
        <f t="shared" si="55"/>
        <v>#VALUE!</v>
      </c>
      <c r="M386" s="48" t="e">
        <f t="shared" si="56"/>
        <v>#VALUE!</v>
      </c>
      <c r="N386" s="48" t="e">
        <f t="shared" si="57"/>
        <v>#VALUE!</v>
      </c>
      <c r="O386" s="2" t="e">
        <f t="shared" si="58"/>
        <v>#VALUE!</v>
      </c>
      <c r="P386" s="34"/>
      <c r="Q386" s="45" t="e">
        <f t="shared" si="59"/>
        <v>#N/A</v>
      </c>
      <c r="R386" s="34"/>
      <c r="S386" s="34"/>
      <c r="T386" s="34"/>
      <c r="U386" s="34"/>
      <c r="V386" s="34"/>
      <c r="W386" s="34"/>
      <c r="X386" s="34"/>
      <c r="Y386" s="34"/>
    </row>
    <row r="387" spans="1:25" ht="15.75" thickBot="1" x14ac:dyDescent="0.3">
      <c r="A387" s="47" t="e">
        <f>RANK('Auswertung AIST'!L391,'Auswertung AIST'!$L391:$Q391,0)</f>
        <v>#VALUE!</v>
      </c>
      <c r="B387" s="48" t="e">
        <f>RANK('Auswertung AIST'!M391,'Auswertung AIST'!$L391:$Q391,0)</f>
        <v>#VALUE!</v>
      </c>
      <c r="C387" s="48" t="e">
        <f>RANK('Auswertung AIST'!N391,'Auswertung AIST'!$L391:$Q391,0)</f>
        <v>#VALUE!</v>
      </c>
      <c r="D387" s="48" t="e">
        <f>RANK('Auswertung AIST'!O391,'Auswertung AIST'!$L391:$Q391,0)</f>
        <v>#VALUE!</v>
      </c>
      <c r="E387" s="48" t="e">
        <f>RANK('Auswertung AIST'!P391,'Auswertung AIST'!$L391:$Q391,0)</f>
        <v>#VALUE!</v>
      </c>
      <c r="F387" s="48" t="e">
        <f>RANK('Auswertung AIST'!Q391,'Auswertung AIST'!$L391:$Q391,0)</f>
        <v>#VALUE!</v>
      </c>
      <c r="G387" s="86" t="e">
        <f t="shared" si="50"/>
        <v>#N/A</v>
      </c>
      <c r="H387" s="87" t="e">
        <f t="shared" si="51"/>
        <v>#N/A</v>
      </c>
      <c r="I387" s="88" t="e">
        <f t="shared" si="52"/>
        <v>#N/A</v>
      </c>
      <c r="J387" s="48" t="e">
        <f t="shared" si="53"/>
        <v>#VALUE!</v>
      </c>
      <c r="K387" s="48" t="e">
        <f t="shared" si="54"/>
        <v>#VALUE!</v>
      </c>
      <c r="L387" s="48" t="e">
        <f t="shared" si="55"/>
        <v>#VALUE!</v>
      </c>
      <c r="M387" s="48" t="e">
        <f t="shared" si="56"/>
        <v>#VALUE!</v>
      </c>
      <c r="N387" s="48" t="e">
        <f t="shared" si="57"/>
        <v>#VALUE!</v>
      </c>
      <c r="O387" s="2" t="e">
        <f t="shared" si="58"/>
        <v>#VALUE!</v>
      </c>
      <c r="P387" s="34"/>
      <c r="Q387" s="45" t="e">
        <f t="shared" si="59"/>
        <v>#N/A</v>
      </c>
      <c r="R387" s="34"/>
      <c r="S387" s="34"/>
      <c r="T387" s="34"/>
      <c r="U387" s="34"/>
      <c r="V387" s="34"/>
      <c r="W387" s="34"/>
      <c r="X387" s="34"/>
      <c r="Y387" s="34"/>
    </row>
    <row r="388" spans="1:25" ht="15.75" thickBot="1" x14ac:dyDescent="0.3">
      <c r="A388" s="47" t="e">
        <f>RANK('Auswertung AIST'!L392,'Auswertung AIST'!$L392:$Q392,0)</f>
        <v>#VALUE!</v>
      </c>
      <c r="B388" s="48" t="e">
        <f>RANK('Auswertung AIST'!M392,'Auswertung AIST'!$L392:$Q392,0)</f>
        <v>#VALUE!</v>
      </c>
      <c r="C388" s="48" t="e">
        <f>RANK('Auswertung AIST'!N392,'Auswertung AIST'!$L392:$Q392,0)</f>
        <v>#VALUE!</v>
      </c>
      <c r="D388" s="48" t="e">
        <f>RANK('Auswertung AIST'!O392,'Auswertung AIST'!$L392:$Q392,0)</f>
        <v>#VALUE!</v>
      </c>
      <c r="E388" s="48" t="e">
        <f>RANK('Auswertung AIST'!P392,'Auswertung AIST'!$L392:$Q392,0)</f>
        <v>#VALUE!</v>
      </c>
      <c r="F388" s="48" t="e">
        <f>RANK('Auswertung AIST'!Q392,'Auswertung AIST'!$L392:$Q392,0)</f>
        <v>#VALUE!</v>
      </c>
      <c r="G388" s="86" t="e">
        <f t="shared" si="50"/>
        <v>#N/A</v>
      </c>
      <c r="H388" s="87" t="e">
        <f t="shared" si="51"/>
        <v>#N/A</v>
      </c>
      <c r="I388" s="88" t="e">
        <f t="shared" si="52"/>
        <v>#N/A</v>
      </c>
      <c r="J388" s="48" t="e">
        <f t="shared" si="53"/>
        <v>#VALUE!</v>
      </c>
      <c r="K388" s="48" t="e">
        <f t="shared" si="54"/>
        <v>#VALUE!</v>
      </c>
      <c r="L388" s="48" t="e">
        <f t="shared" si="55"/>
        <v>#VALUE!</v>
      </c>
      <c r="M388" s="48" t="e">
        <f t="shared" si="56"/>
        <v>#VALUE!</v>
      </c>
      <c r="N388" s="48" t="e">
        <f t="shared" si="57"/>
        <v>#VALUE!</v>
      </c>
      <c r="O388" s="2" t="e">
        <f t="shared" si="58"/>
        <v>#VALUE!</v>
      </c>
      <c r="P388" s="34"/>
      <c r="Q388" s="45" t="e">
        <f t="shared" si="59"/>
        <v>#N/A</v>
      </c>
      <c r="R388" s="34"/>
      <c r="S388" s="34"/>
      <c r="T388" s="34"/>
      <c r="U388" s="34"/>
      <c r="V388" s="34"/>
      <c r="W388" s="34"/>
      <c r="X388" s="34"/>
      <c r="Y388" s="34"/>
    </row>
    <row r="389" spans="1:25" ht="15.75" thickBot="1" x14ac:dyDescent="0.3">
      <c r="A389" s="47" t="e">
        <f>RANK('Auswertung AIST'!L393,'Auswertung AIST'!$L393:$Q393,0)</f>
        <v>#VALUE!</v>
      </c>
      <c r="B389" s="48" t="e">
        <f>RANK('Auswertung AIST'!M393,'Auswertung AIST'!$L393:$Q393,0)</f>
        <v>#VALUE!</v>
      </c>
      <c r="C389" s="48" t="e">
        <f>RANK('Auswertung AIST'!N393,'Auswertung AIST'!$L393:$Q393,0)</f>
        <v>#VALUE!</v>
      </c>
      <c r="D389" s="48" t="e">
        <f>RANK('Auswertung AIST'!O393,'Auswertung AIST'!$L393:$Q393,0)</f>
        <v>#VALUE!</v>
      </c>
      <c r="E389" s="48" t="e">
        <f>RANK('Auswertung AIST'!P393,'Auswertung AIST'!$L393:$Q393,0)</f>
        <v>#VALUE!</v>
      </c>
      <c r="F389" s="48" t="e">
        <f>RANK('Auswertung AIST'!Q393,'Auswertung AIST'!$L393:$Q393,0)</f>
        <v>#VALUE!</v>
      </c>
      <c r="G389" s="86" t="e">
        <f t="shared" ref="G389:G452" si="60">INDEX($A$4:$F$4,MATCH(1,$A389:$F389,0))</f>
        <v>#N/A</v>
      </c>
      <c r="H389" s="87" t="e">
        <f t="shared" ref="H389:H452" si="61">IF(ISERROR(INDEX($A$4:$F$4,MATCH(2,$A389:$F389,0)))=TRUE,INDEX($J$4:$O$4,MATCH(1,$J389:$O389,0)),INDEX($A$4:$F$4,MATCH(2,$A389:$F389,0)))</f>
        <v>#N/A</v>
      </c>
      <c r="I389" s="88" t="e">
        <f t="shared" ref="I389:I452" si="62">IF(ISERROR(INDEX($A$4:$F$4,MATCH(3,$A389:$F389,0)))=TRUE,INDEX($J$4:$O$4,MATCH(2,$J389:$O389,0)),INDEX($A$4:$F$4,MATCH(3,$A389:$F389,0)))</f>
        <v>#N/A</v>
      </c>
      <c r="J389" s="48" t="e">
        <f t="shared" ref="J389:J452" si="63">F389</f>
        <v>#VALUE!</v>
      </c>
      <c r="K389" s="48" t="e">
        <f t="shared" ref="K389:K452" si="64">E389</f>
        <v>#VALUE!</v>
      </c>
      <c r="L389" s="48" t="e">
        <f t="shared" ref="L389:L452" si="65">D389</f>
        <v>#VALUE!</v>
      </c>
      <c r="M389" s="48" t="e">
        <f t="shared" ref="M389:M452" si="66">C389</f>
        <v>#VALUE!</v>
      </c>
      <c r="N389" s="48" t="e">
        <f t="shared" ref="N389:N452" si="67">B389</f>
        <v>#VALUE!</v>
      </c>
      <c r="O389" s="2" t="e">
        <f t="shared" ref="O389:O452" si="68">A389</f>
        <v>#VALUE!</v>
      </c>
      <c r="P389" s="34"/>
      <c r="Q389" s="45" t="e">
        <f t="shared" ref="Q389:Q452" si="69">VLOOKUP(G389,$R$5:$X$10,MATCH(H389,$R$4:$X$4,0),FALSE)</f>
        <v>#N/A</v>
      </c>
      <c r="R389" s="34"/>
      <c r="S389" s="34"/>
      <c r="T389" s="34"/>
      <c r="U389" s="34"/>
      <c r="V389" s="34"/>
      <c r="W389" s="34"/>
      <c r="X389" s="34"/>
      <c r="Y389" s="34"/>
    </row>
    <row r="390" spans="1:25" ht="15.75" thickBot="1" x14ac:dyDescent="0.3">
      <c r="A390" s="47" t="e">
        <f>RANK('Auswertung AIST'!L394,'Auswertung AIST'!$L394:$Q394,0)</f>
        <v>#VALUE!</v>
      </c>
      <c r="B390" s="48" t="e">
        <f>RANK('Auswertung AIST'!M394,'Auswertung AIST'!$L394:$Q394,0)</f>
        <v>#VALUE!</v>
      </c>
      <c r="C390" s="48" t="e">
        <f>RANK('Auswertung AIST'!N394,'Auswertung AIST'!$L394:$Q394,0)</f>
        <v>#VALUE!</v>
      </c>
      <c r="D390" s="48" t="e">
        <f>RANK('Auswertung AIST'!O394,'Auswertung AIST'!$L394:$Q394,0)</f>
        <v>#VALUE!</v>
      </c>
      <c r="E390" s="48" t="e">
        <f>RANK('Auswertung AIST'!P394,'Auswertung AIST'!$L394:$Q394,0)</f>
        <v>#VALUE!</v>
      </c>
      <c r="F390" s="48" t="e">
        <f>RANK('Auswertung AIST'!Q394,'Auswertung AIST'!$L394:$Q394,0)</f>
        <v>#VALUE!</v>
      </c>
      <c r="G390" s="86" t="e">
        <f t="shared" si="60"/>
        <v>#N/A</v>
      </c>
      <c r="H390" s="87" t="e">
        <f t="shared" si="61"/>
        <v>#N/A</v>
      </c>
      <c r="I390" s="88" t="e">
        <f t="shared" si="62"/>
        <v>#N/A</v>
      </c>
      <c r="J390" s="48" t="e">
        <f t="shared" si="63"/>
        <v>#VALUE!</v>
      </c>
      <c r="K390" s="48" t="e">
        <f t="shared" si="64"/>
        <v>#VALUE!</v>
      </c>
      <c r="L390" s="48" t="e">
        <f t="shared" si="65"/>
        <v>#VALUE!</v>
      </c>
      <c r="M390" s="48" t="e">
        <f t="shared" si="66"/>
        <v>#VALUE!</v>
      </c>
      <c r="N390" s="48" t="e">
        <f t="shared" si="67"/>
        <v>#VALUE!</v>
      </c>
      <c r="O390" s="2" t="e">
        <f t="shared" si="68"/>
        <v>#VALUE!</v>
      </c>
      <c r="P390" s="34"/>
      <c r="Q390" s="45" t="e">
        <f t="shared" si="69"/>
        <v>#N/A</v>
      </c>
      <c r="R390" s="34"/>
      <c r="S390" s="34"/>
      <c r="T390" s="34"/>
      <c r="U390" s="34"/>
      <c r="V390" s="34"/>
      <c r="W390" s="34"/>
      <c r="X390" s="34"/>
      <c r="Y390" s="34"/>
    </row>
    <row r="391" spans="1:25" ht="15.75" thickBot="1" x14ac:dyDescent="0.3">
      <c r="A391" s="47" t="e">
        <f>RANK('Auswertung AIST'!L395,'Auswertung AIST'!$L395:$Q395,0)</f>
        <v>#VALUE!</v>
      </c>
      <c r="B391" s="48" t="e">
        <f>RANK('Auswertung AIST'!M395,'Auswertung AIST'!$L395:$Q395,0)</f>
        <v>#VALUE!</v>
      </c>
      <c r="C391" s="48" t="e">
        <f>RANK('Auswertung AIST'!N395,'Auswertung AIST'!$L395:$Q395,0)</f>
        <v>#VALUE!</v>
      </c>
      <c r="D391" s="48" t="e">
        <f>RANK('Auswertung AIST'!O395,'Auswertung AIST'!$L395:$Q395,0)</f>
        <v>#VALUE!</v>
      </c>
      <c r="E391" s="48" t="e">
        <f>RANK('Auswertung AIST'!P395,'Auswertung AIST'!$L395:$Q395,0)</f>
        <v>#VALUE!</v>
      </c>
      <c r="F391" s="48" t="e">
        <f>RANK('Auswertung AIST'!Q395,'Auswertung AIST'!$L395:$Q395,0)</f>
        <v>#VALUE!</v>
      </c>
      <c r="G391" s="86" t="e">
        <f t="shared" si="60"/>
        <v>#N/A</v>
      </c>
      <c r="H391" s="87" t="e">
        <f t="shared" si="61"/>
        <v>#N/A</v>
      </c>
      <c r="I391" s="88" t="e">
        <f t="shared" si="62"/>
        <v>#N/A</v>
      </c>
      <c r="J391" s="48" t="e">
        <f t="shared" si="63"/>
        <v>#VALUE!</v>
      </c>
      <c r="K391" s="48" t="e">
        <f t="shared" si="64"/>
        <v>#VALUE!</v>
      </c>
      <c r="L391" s="48" t="e">
        <f t="shared" si="65"/>
        <v>#VALUE!</v>
      </c>
      <c r="M391" s="48" t="e">
        <f t="shared" si="66"/>
        <v>#VALUE!</v>
      </c>
      <c r="N391" s="48" t="e">
        <f t="shared" si="67"/>
        <v>#VALUE!</v>
      </c>
      <c r="O391" s="2" t="e">
        <f t="shared" si="68"/>
        <v>#VALUE!</v>
      </c>
      <c r="P391" s="34"/>
      <c r="Q391" s="45" t="e">
        <f t="shared" si="69"/>
        <v>#N/A</v>
      </c>
      <c r="R391" s="34"/>
      <c r="S391" s="34"/>
      <c r="T391" s="34"/>
      <c r="U391" s="34"/>
      <c r="V391" s="34"/>
      <c r="W391" s="34"/>
      <c r="X391" s="34"/>
      <c r="Y391" s="34"/>
    </row>
    <row r="392" spans="1:25" ht="15.75" thickBot="1" x14ac:dyDescent="0.3">
      <c r="A392" s="47" t="e">
        <f>RANK('Auswertung AIST'!L396,'Auswertung AIST'!$L396:$Q396,0)</f>
        <v>#VALUE!</v>
      </c>
      <c r="B392" s="48" t="e">
        <f>RANK('Auswertung AIST'!M396,'Auswertung AIST'!$L396:$Q396,0)</f>
        <v>#VALUE!</v>
      </c>
      <c r="C392" s="48" t="e">
        <f>RANK('Auswertung AIST'!N396,'Auswertung AIST'!$L396:$Q396,0)</f>
        <v>#VALUE!</v>
      </c>
      <c r="D392" s="48" t="e">
        <f>RANK('Auswertung AIST'!O396,'Auswertung AIST'!$L396:$Q396,0)</f>
        <v>#VALUE!</v>
      </c>
      <c r="E392" s="48" t="e">
        <f>RANK('Auswertung AIST'!P396,'Auswertung AIST'!$L396:$Q396,0)</f>
        <v>#VALUE!</v>
      </c>
      <c r="F392" s="48" t="e">
        <f>RANK('Auswertung AIST'!Q396,'Auswertung AIST'!$L396:$Q396,0)</f>
        <v>#VALUE!</v>
      </c>
      <c r="G392" s="86" t="e">
        <f t="shared" si="60"/>
        <v>#N/A</v>
      </c>
      <c r="H392" s="87" t="e">
        <f t="shared" si="61"/>
        <v>#N/A</v>
      </c>
      <c r="I392" s="88" t="e">
        <f t="shared" si="62"/>
        <v>#N/A</v>
      </c>
      <c r="J392" s="48" t="e">
        <f t="shared" si="63"/>
        <v>#VALUE!</v>
      </c>
      <c r="K392" s="48" t="e">
        <f t="shared" si="64"/>
        <v>#VALUE!</v>
      </c>
      <c r="L392" s="48" t="e">
        <f t="shared" si="65"/>
        <v>#VALUE!</v>
      </c>
      <c r="M392" s="48" t="e">
        <f t="shared" si="66"/>
        <v>#VALUE!</v>
      </c>
      <c r="N392" s="48" t="e">
        <f t="shared" si="67"/>
        <v>#VALUE!</v>
      </c>
      <c r="O392" s="2" t="e">
        <f t="shared" si="68"/>
        <v>#VALUE!</v>
      </c>
      <c r="P392" s="34"/>
      <c r="Q392" s="45" t="e">
        <f t="shared" si="69"/>
        <v>#N/A</v>
      </c>
      <c r="R392" s="34"/>
      <c r="S392" s="34"/>
      <c r="T392" s="34"/>
      <c r="U392" s="34"/>
      <c r="V392" s="34"/>
      <c r="W392" s="34"/>
      <c r="X392" s="34"/>
      <c r="Y392" s="34"/>
    </row>
    <row r="393" spans="1:25" ht="15.75" thickBot="1" x14ac:dyDescent="0.3">
      <c r="A393" s="47" t="e">
        <f>RANK('Auswertung AIST'!L397,'Auswertung AIST'!$L397:$Q397,0)</f>
        <v>#VALUE!</v>
      </c>
      <c r="B393" s="48" t="e">
        <f>RANK('Auswertung AIST'!M397,'Auswertung AIST'!$L397:$Q397,0)</f>
        <v>#VALUE!</v>
      </c>
      <c r="C393" s="48" t="e">
        <f>RANK('Auswertung AIST'!N397,'Auswertung AIST'!$L397:$Q397,0)</f>
        <v>#VALUE!</v>
      </c>
      <c r="D393" s="48" t="e">
        <f>RANK('Auswertung AIST'!O397,'Auswertung AIST'!$L397:$Q397,0)</f>
        <v>#VALUE!</v>
      </c>
      <c r="E393" s="48" t="e">
        <f>RANK('Auswertung AIST'!P397,'Auswertung AIST'!$L397:$Q397,0)</f>
        <v>#VALUE!</v>
      </c>
      <c r="F393" s="48" t="e">
        <f>RANK('Auswertung AIST'!Q397,'Auswertung AIST'!$L397:$Q397,0)</f>
        <v>#VALUE!</v>
      </c>
      <c r="G393" s="86" t="e">
        <f t="shared" si="60"/>
        <v>#N/A</v>
      </c>
      <c r="H393" s="87" t="e">
        <f t="shared" si="61"/>
        <v>#N/A</v>
      </c>
      <c r="I393" s="88" t="e">
        <f t="shared" si="62"/>
        <v>#N/A</v>
      </c>
      <c r="J393" s="48" t="e">
        <f t="shared" si="63"/>
        <v>#VALUE!</v>
      </c>
      <c r="K393" s="48" t="e">
        <f t="shared" si="64"/>
        <v>#VALUE!</v>
      </c>
      <c r="L393" s="48" t="e">
        <f t="shared" si="65"/>
        <v>#VALUE!</v>
      </c>
      <c r="M393" s="48" t="e">
        <f t="shared" si="66"/>
        <v>#VALUE!</v>
      </c>
      <c r="N393" s="48" t="e">
        <f t="shared" si="67"/>
        <v>#VALUE!</v>
      </c>
      <c r="O393" s="2" t="e">
        <f t="shared" si="68"/>
        <v>#VALUE!</v>
      </c>
      <c r="P393" s="34"/>
      <c r="Q393" s="45" t="e">
        <f t="shared" si="69"/>
        <v>#N/A</v>
      </c>
      <c r="R393" s="34"/>
      <c r="S393" s="34"/>
      <c r="T393" s="34"/>
      <c r="U393" s="34"/>
      <c r="V393" s="34"/>
      <c r="W393" s="34"/>
      <c r="X393" s="34"/>
      <c r="Y393" s="34"/>
    </row>
    <row r="394" spans="1:25" ht="15.75" thickBot="1" x14ac:dyDescent="0.3">
      <c r="A394" s="47" t="e">
        <f>RANK('Auswertung AIST'!L398,'Auswertung AIST'!$L398:$Q398,0)</f>
        <v>#VALUE!</v>
      </c>
      <c r="B394" s="48" t="e">
        <f>RANK('Auswertung AIST'!M398,'Auswertung AIST'!$L398:$Q398,0)</f>
        <v>#VALUE!</v>
      </c>
      <c r="C394" s="48" t="e">
        <f>RANK('Auswertung AIST'!N398,'Auswertung AIST'!$L398:$Q398,0)</f>
        <v>#VALUE!</v>
      </c>
      <c r="D394" s="48" t="e">
        <f>RANK('Auswertung AIST'!O398,'Auswertung AIST'!$L398:$Q398,0)</f>
        <v>#VALUE!</v>
      </c>
      <c r="E394" s="48" t="e">
        <f>RANK('Auswertung AIST'!P398,'Auswertung AIST'!$L398:$Q398,0)</f>
        <v>#VALUE!</v>
      </c>
      <c r="F394" s="48" t="e">
        <f>RANK('Auswertung AIST'!Q398,'Auswertung AIST'!$L398:$Q398,0)</f>
        <v>#VALUE!</v>
      </c>
      <c r="G394" s="86" t="e">
        <f t="shared" si="60"/>
        <v>#N/A</v>
      </c>
      <c r="H394" s="87" t="e">
        <f t="shared" si="61"/>
        <v>#N/A</v>
      </c>
      <c r="I394" s="88" t="e">
        <f t="shared" si="62"/>
        <v>#N/A</v>
      </c>
      <c r="J394" s="48" t="e">
        <f t="shared" si="63"/>
        <v>#VALUE!</v>
      </c>
      <c r="K394" s="48" t="e">
        <f t="shared" si="64"/>
        <v>#VALUE!</v>
      </c>
      <c r="L394" s="48" t="e">
        <f t="shared" si="65"/>
        <v>#VALUE!</v>
      </c>
      <c r="M394" s="48" t="e">
        <f t="shared" si="66"/>
        <v>#VALUE!</v>
      </c>
      <c r="N394" s="48" t="e">
        <f t="shared" si="67"/>
        <v>#VALUE!</v>
      </c>
      <c r="O394" s="2" t="e">
        <f t="shared" si="68"/>
        <v>#VALUE!</v>
      </c>
      <c r="P394" s="34"/>
      <c r="Q394" s="45" t="e">
        <f t="shared" si="69"/>
        <v>#N/A</v>
      </c>
      <c r="R394" s="34"/>
      <c r="S394" s="34"/>
      <c r="T394" s="34"/>
      <c r="U394" s="34"/>
      <c r="V394" s="34"/>
      <c r="W394" s="34"/>
      <c r="X394" s="34"/>
      <c r="Y394" s="34"/>
    </row>
    <row r="395" spans="1:25" ht="15.75" thickBot="1" x14ac:dyDescent="0.3">
      <c r="A395" s="47" t="e">
        <f>RANK('Auswertung AIST'!L399,'Auswertung AIST'!$L399:$Q399,0)</f>
        <v>#VALUE!</v>
      </c>
      <c r="B395" s="48" t="e">
        <f>RANK('Auswertung AIST'!M399,'Auswertung AIST'!$L399:$Q399,0)</f>
        <v>#VALUE!</v>
      </c>
      <c r="C395" s="48" t="e">
        <f>RANK('Auswertung AIST'!N399,'Auswertung AIST'!$L399:$Q399,0)</f>
        <v>#VALUE!</v>
      </c>
      <c r="D395" s="48" t="e">
        <f>RANK('Auswertung AIST'!O399,'Auswertung AIST'!$L399:$Q399,0)</f>
        <v>#VALUE!</v>
      </c>
      <c r="E395" s="48" t="e">
        <f>RANK('Auswertung AIST'!P399,'Auswertung AIST'!$L399:$Q399,0)</f>
        <v>#VALUE!</v>
      </c>
      <c r="F395" s="48" t="e">
        <f>RANK('Auswertung AIST'!Q399,'Auswertung AIST'!$L399:$Q399,0)</f>
        <v>#VALUE!</v>
      </c>
      <c r="G395" s="86" t="e">
        <f t="shared" si="60"/>
        <v>#N/A</v>
      </c>
      <c r="H395" s="87" t="e">
        <f t="shared" si="61"/>
        <v>#N/A</v>
      </c>
      <c r="I395" s="88" t="e">
        <f t="shared" si="62"/>
        <v>#N/A</v>
      </c>
      <c r="J395" s="48" t="e">
        <f t="shared" si="63"/>
        <v>#VALUE!</v>
      </c>
      <c r="K395" s="48" t="e">
        <f t="shared" si="64"/>
        <v>#VALUE!</v>
      </c>
      <c r="L395" s="48" t="e">
        <f t="shared" si="65"/>
        <v>#VALUE!</v>
      </c>
      <c r="M395" s="48" t="e">
        <f t="shared" si="66"/>
        <v>#VALUE!</v>
      </c>
      <c r="N395" s="48" t="e">
        <f t="shared" si="67"/>
        <v>#VALUE!</v>
      </c>
      <c r="O395" s="2" t="e">
        <f t="shared" si="68"/>
        <v>#VALUE!</v>
      </c>
      <c r="P395" s="34"/>
      <c r="Q395" s="45" t="e">
        <f t="shared" si="69"/>
        <v>#N/A</v>
      </c>
      <c r="R395" s="34"/>
      <c r="S395" s="34"/>
      <c r="T395" s="34"/>
      <c r="U395" s="34"/>
      <c r="V395" s="34"/>
      <c r="W395" s="34"/>
      <c r="X395" s="34"/>
      <c r="Y395" s="34"/>
    </row>
    <row r="396" spans="1:25" ht="15.75" thickBot="1" x14ac:dyDescent="0.3">
      <c r="A396" s="47" t="e">
        <f>RANK('Auswertung AIST'!L400,'Auswertung AIST'!$L400:$Q400,0)</f>
        <v>#VALUE!</v>
      </c>
      <c r="B396" s="48" t="e">
        <f>RANK('Auswertung AIST'!M400,'Auswertung AIST'!$L400:$Q400,0)</f>
        <v>#VALUE!</v>
      </c>
      <c r="C396" s="48" t="e">
        <f>RANK('Auswertung AIST'!N400,'Auswertung AIST'!$L400:$Q400,0)</f>
        <v>#VALUE!</v>
      </c>
      <c r="D396" s="48" t="e">
        <f>RANK('Auswertung AIST'!O400,'Auswertung AIST'!$L400:$Q400,0)</f>
        <v>#VALUE!</v>
      </c>
      <c r="E396" s="48" t="e">
        <f>RANK('Auswertung AIST'!P400,'Auswertung AIST'!$L400:$Q400,0)</f>
        <v>#VALUE!</v>
      </c>
      <c r="F396" s="48" t="e">
        <f>RANK('Auswertung AIST'!Q400,'Auswertung AIST'!$L400:$Q400,0)</f>
        <v>#VALUE!</v>
      </c>
      <c r="G396" s="86" t="e">
        <f t="shared" si="60"/>
        <v>#N/A</v>
      </c>
      <c r="H396" s="87" t="e">
        <f t="shared" si="61"/>
        <v>#N/A</v>
      </c>
      <c r="I396" s="88" t="e">
        <f t="shared" si="62"/>
        <v>#N/A</v>
      </c>
      <c r="J396" s="48" t="e">
        <f t="shared" si="63"/>
        <v>#VALUE!</v>
      </c>
      <c r="K396" s="48" t="e">
        <f t="shared" si="64"/>
        <v>#VALUE!</v>
      </c>
      <c r="L396" s="48" t="e">
        <f t="shared" si="65"/>
        <v>#VALUE!</v>
      </c>
      <c r="M396" s="48" t="e">
        <f t="shared" si="66"/>
        <v>#VALUE!</v>
      </c>
      <c r="N396" s="48" t="e">
        <f t="shared" si="67"/>
        <v>#VALUE!</v>
      </c>
      <c r="O396" s="2" t="e">
        <f t="shared" si="68"/>
        <v>#VALUE!</v>
      </c>
      <c r="P396" s="34"/>
      <c r="Q396" s="45" t="e">
        <f t="shared" si="69"/>
        <v>#N/A</v>
      </c>
      <c r="R396" s="34"/>
      <c r="S396" s="34"/>
      <c r="T396" s="34"/>
      <c r="U396" s="34"/>
      <c r="V396" s="34"/>
      <c r="W396" s="34"/>
      <c r="X396" s="34"/>
      <c r="Y396" s="34"/>
    </row>
    <row r="397" spans="1:25" ht="15.75" thickBot="1" x14ac:dyDescent="0.3">
      <c r="A397" s="47" t="e">
        <f>RANK('Auswertung AIST'!L401,'Auswertung AIST'!$L401:$Q401,0)</f>
        <v>#VALUE!</v>
      </c>
      <c r="B397" s="48" t="e">
        <f>RANK('Auswertung AIST'!M401,'Auswertung AIST'!$L401:$Q401,0)</f>
        <v>#VALUE!</v>
      </c>
      <c r="C397" s="48" t="e">
        <f>RANK('Auswertung AIST'!N401,'Auswertung AIST'!$L401:$Q401,0)</f>
        <v>#VALUE!</v>
      </c>
      <c r="D397" s="48" t="e">
        <f>RANK('Auswertung AIST'!O401,'Auswertung AIST'!$L401:$Q401,0)</f>
        <v>#VALUE!</v>
      </c>
      <c r="E397" s="48" t="e">
        <f>RANK('Auswertung AIST'!P401,'Auswertung AIST'!$L401:$Q401,0)</f>
        <v>#VALUE!</v>
      </c>
      <c r="F397" s="48" t="e">
        <f>RANK('Auswertung AIST'!Q401,'Auswertung AIST'!$L401:$Q401,0)</f>
        <v>#VALUE!</v>
      </c>
      <c r="G397" s="86" t="e">
        <f t="shared" si="60"/>
        <v>#N/A</v>
      </c>
      <c r="H397" s="87" t="e">
        <f t="shared" si="61"/>
        <v>#N/A</v>
      </c>
      <c r="I397" s="88" t="e">
        <f t="shared" si="62"/>
        <v>#N/A</v>
      </c>
      <c r="J397" s="48" t="e">
        <f t="shared" si="63"/>
        <v>#VALUE!</v>
      </c>
      <c r="K397" s="48" t="e">
        <f t="shared" si="64"/>
        <v>#VALUE!</v>
      </c>
      <c r="L397" s="48" t="e">
        <f t="shared" si="65"/>
        <v>#VALUE!</v>
      </c>
      <c r="M397" s="48" t="e">
        <f t="shared" si="66"/>
        <v>#VALUE!</v>
      </c>
      <c r="N397" s="48" t="e">
        <f t="shared" si="67"/>
        <v>#VALUE!</v>
      </c>
      <c r="O397" s="2" t="e">
        <f t="shared" si="68"/>
        <v>#VALUE!</v>
      </c>
      <c r="P397" s="34"/>
      <c r="Q397" s="45" t="e">
        <f t="shared" si="69"/>
        <v>#N/A</v>
      </c>
      <c r="R397" s="34"/>
      <c r="S397" s="34"/>
      <c r="T397" s="34"/>
      <c r="U397" s="34"/>
      <c r="V397" s="34"/>
      <c r="W397" s="34"/>
      <c r="X397" s="34"/>
      <c r="Y397" s="34"/>
    </row>
    <row r="398" spans="1:25" ht="15.75" thickBot="1" x14ac:dyDescent="0.3">
      <c r="A398" s="47" t="e">
        <f>RANK('Auswertung AIST'!L402,'Auswertung AIST'!$L402:$Q402,0)</f>
        <v>#VALUE!</v>
      </c>
      <c r="B398" s="48" t="e">
        <f>RANK('Auswertung AIST'!M402,'Auswertung AIST'!$L402:$Q402,0)</f>
        <v>#VALUE!</v>
      </c>
      <c r="C398" s="48" t="e">
        <f>RANK('Auswertung AIST'!N402,'Auswertung AIST'!$L402:$Q402,0)</f>
        <v>#VALUE!</v>
      </c>
      <c r="D398" s="48" t="e">
        <f>RANK('Auswertung AIST'!O402,'Auswertung AIST'!$L402:$Q402,0)</f>
        <v>#VALUE!</v>
      </c>
      <c r="E398" s="48" t="e">
        <f>RANK('Auswertung AIST'!P402,'Auswertung AIST'!$L402:$Q402,0)</f>
        <v>#VALUE!</v>
      </c>
      <c r="F398" s="48" t="e">
        <f>RANK('Auswertung AIST'!Q402,'Auswertung AIST'!$L402:$Q402,0)</f>
        <v>#VALUE!</v>
      </c>
      <c r="G398" s="86" t="e">
        <f t="shared" si="60"/>
        <v>#N/A</v>
      </c>
      <c r="H398" s="87" t="e">
        <f t="shared" si="61"/>
        <v>#N/A</v>
      </c>
      <c r="I398" s="88" t="e">
        <f t="shared" si="62"/>
        <v>#N/A</v>
      </c>
      <c r="J398" s="48" t="e">
        <f t="shared" si="63"/>
        <v>#VALUE!</v>
      </c>
      <c r="K398" s="48" t="e">
        <f t="shared" si="64"/>
        <v>#VALUE!</v>
      </c>
      <c r="L398" s="48" t="e">
        <f t="shared" si="65"/>
        <v>#VALUE!</v>
      </c>
      <c r="M398" s="48" t="e">
        <f t="shared" si="66"/>
        <v>#VALUE!</v>
      </c>
      <c r="N398" s="48" t="e">
        <f t="shared" si="67"/>
        <v>#VALUE!</v>
      </c>
      <c r="O398" s="2" t="e">
        <f t="shared" si="68"/>
        <v>#VALUE!</v>
      </c>
      <c r="P398" s="34"/>
      <c r="Q398" s="45" t="e">
        <f t="shared" si="69"/>
        <v>#N/A</v>
      </c>
      <c r="R398" s="34"/>
      <c r="S398" s="34"/>
      <c r="T398" s="34"/>
      <c r="U398" s="34"/>
      <c r="V398" s="34"/>
      <c r="W398" s="34"/>
      <c r="X398" s="34"/>
      <c r="Y398" s="34"/>
    </row>
    <row r="399" spans="1:25" ht="15.75" thickBot="1" x14ac:dyDescent="0.3">
      <c r="A399" s="47" t="e">
        <f>RANK('Auswertung AIST'!L403,'Auswertung AIST'!$L403:$Q403,0)</f>
        <v>#VALUE!</v>
      </c>
      <c r="B399" s="48" t="e">
        <f>RANK('Auswertung AIST'!M403,'Auswertung AIST'!$L403:$Q403,0)</f>
        <v>#VALUE!</v>
      </c>
      <c r="C399" s="48" t="e">
        <f>RANK('Auswertung AIST'!N403,'Auswertung AIST'!$L403:$Q403,0)</f>
        <v>#VALUE!</v>
      </c>
      <c r="D399" s="48" t="e">
        <f>RANK('Auswertung AIST'!O403,'Auswertung AIST'!$L403:$Q403,0)</f>
        <v>#VALUE!</v>
      </c>
      <c r="E399" s="48" t="e">
        <f>RANK('Auswertung AIST'!P403,'Auswertung AIST'!$L403:$Q403,0)</f>
        <v>#VALUE!</v>
      </c>
      <c r="F399" s="48" t="e">
        <f>RANK('Auswertung AIST'!Q403,'Auswertung AIST'!$L403:$Q403,0)</f>
        <v>#VALUE!</v>
      </c>
      <c r="G399" s="86" t="e">
        <f t="shared" si="60"/>
        <v>#N/A</v>
      </c>
      <c r="H399" s="87" t="e">
        <f t="shared" si="61"/>
        <v>#N/A</v>
      </c>
      <c r="I399" s="88" t="e">
        <f t="shared" si="62"/>
        <v>#N/A</v>
      </c>
      <c r="J399" s="48" t="e">
        <f t="shared" si="63"/>
        <v>#VALUE!</v>
      </c>
      <c r="K399" s="48" t="e">
        <f t="shared" si="64"/>
        <v>#VALUE!</v>
      </c>
      <c r="L399" s="48" t="e">
        <f t="shared" si="65"/>
        <v>#VALUE!</v>
      </c>
      <c r="M399" s="48" t="e">
        <f t="shared" si="66"/>
        <v>#VALUE!</v>
      </c>
      <c r="N399" s="48" t="e">
        <f t="shared" si="67"/>
        <v>#VALUE!</v>
      </c>
      <c r="O399" s="2" t="e">
        <f t="shared" si="68"/>
        <v>#VALUE!</v>
      </c>
      <c r="P399" s="34"/>
      <c r="Q399" s="45" t="e">
        <f t="shared" si="69"/>
        <v>#N/A</v>
      </c>
      <c r="R399" s="34"/>
      <c r="S399" s="34"/>
      <c r="T399" s="34"/>
      <c r="U399" s="34"/>
      <c r="V399" s="34"/>
      <c r="W399" s="34"/>
      <c r="X399" s="34"/>
      <c r="Y399" s="34"/>
    </row>
    <row r="400" spans="1:25" ht="15.75" thickBot="1" x14ac:dyDescent="0.3">
      <c r="A400" s="47" t="e">
        <f>RANK('Auswertung AIST'!L404,'Auswertung AIST'!$L404:$Q404,0)</f>
        <v>#VALUE!</v>
      </c>
      <c r="B400" s="48" t="e">
        <f>RANK('Auswertung AIST'!M404,'Auswertung AIST'!$L404:$Q404,0)</f>
        <v>#VALUE!</v>
      </c>
      <c r="C400" s="48" t="e">
        <f>RANK('Auswertung AIST'!N404,'Auswertung AIST'!$L404:$Q404,0)</f>
        <v>#VALUE!</v>
      </c>
      <c r="D400" s="48" t="e">
        <f>RANK('Auswertung AIST'!O404,'Auswertung AIST'!$L404:$Q404,0)</f>
        <v>#VALUE!</v>
      </c>
      <c r="E400" s="48" t="e">
        <f>RANK('Auswertung AIST'!P404,'Auswertung AIST'!$L404:$Q404,0)</f>
        <v>#VALUE!</v>
      </c>
      <c r="F400" s="48" t="e">
        <f>RANK('Auswertung AIST'!Q404,'Auswertung AIST'!$L404:$Q404,0)</f>
        <v>#VALUE!</v>
      </c>
      <c r="G400" s="86" t="e">
        <f t="shared" si="60"/>
        <v>#N/A</v>
      </c>
      <c r="H400" s="87" t="e">
        <f t="shared" si="61"/>
        <v>#N/A</v>
      </c>
      <c r="I400" s="88" t="e">
        <f t="shared" si="62"/>
        <v>#N/A</v>
      </c>
      <c r="J400" s="48" t="e">
        <f t="shared" si="63"/>
        <v>#VALUE!</v>
      </c>
      <c r="K400" s="48" t="e">
        <f t="shared" si="64"/>
        <v>#VALUE!</v>
      </c>
      <c r="L400" s="48" t="e">
        <f t="shared" si="65"/>
        <v>#VALUE!</v>
      </c>
      <c r="M400" s="48" t="e">
        <f t="shared" si="66"/>
        <v>#VALUE!</v>
      </c>
      <c r="N400" s="48" t="e">
        <f t="shared" si="67"/>
        <v>#VALUE!</v>
      </c>
      <c r="O400" s="2" t="e">
        <f t="shared" si="68"/>
        <v>#VALUE!</v>
      </c>
      <c r="P400" s="34"/>
      <c r="Q400" s="45" t="e">
        <f t="shared" si="69"/>
        <v>#N/A</v>
      </c>
      <c r="R400" s="34"/>
      <c r="S400" s="34"/>
      <c r="T400" s="34"/>
      <c r="U400" s="34"/>
      <c r="V400" s="34"/>
      <c r="W400" s="34"/>
      <c r="X400" s="34"/>
      <c r="Y400" s="34"/>
    </row>
    <row r="401" spans="1:25" ht="15.75" thickBot="1" x14ac:dyDescent="0.3">
      <c r="A401" s="47" t="e">
        <f>RANK('Auswertung AIST'!L405,'Auswertung AIST'!$L405:$Q405,0)</f>
        <v>#VALUE!</v>
      </c>
      <c r="B401" s="48" t="e">
        <f>RANK('Auswertung AIST'!M405,'Auswertung AIST'!$L405:$Q405,0)</f>
        <v>#VALUE!</v>
      </c>
      <c r="C401" s="48" t="e">
        <f>RANK('Auswertung AIST'!N405,'Auswertung AIST'!$L405:$Q405,0)</f>
        <v>#VALUE!</v>
      </c>
      <c r="D401" s="48" t="e">
        <f>RANK('Auswertung AIST'!O405,'Auswertung AIST'!$L405:$Q405,0)</f>
        <v>#VALUE!</v>
      </c>
      <c r="E401" s="48" t="e">
        <f>RANK('Auswertung AIST'!P405,'Auswertung AIST'!$L405:$Q405,0)</f>
        <v>#VALUE!</v>
      </c>
      <c r="F401" s="48" t="e">
        <f>RANK('Auswertung AIST'!Q405,'Auswertung AIST'!$L405:$Q405,0)</f>
        <v>#VALUE!</v>
      </c>
      <c r="G401" s="86" t="e">
        <f t="shared" si="60"/>
        <v>#N/A</v>
      </c>
      <c r="H401" s="87" t="e">
        <f t="shared" si="61"/>
        <v>#N/A</v>
      </c>
      <c r="I401" s="88" t="e">
        <f t="shared" si="62"/>
        <v>#N/A</v>
      </c>
      <c r="J401" s="48" t="e">
        <f t="shared" si="63"/>
        <v>#VALUE!</v>
      </c>
      <c r="K401" s="48" t="e">
        <f t="shared" si="64"/>
        <v>#VALUE!</v>
      </c>
      <c r="L401" s="48" t="e">
        <f t="shared" si="65"/>
        <v>#VALUE!</v>
      </c>
      <c r="M401" s="48" t="e">
        <f t="shared" si="66"/>
        <v>#VALUE!</v>
      </c>
      <c r="N401" s="48" t="e">
        <f t="shared" si="67"/>
        <v>#VALUE!</v>
      </c>
      <c r="O401" s="2" t="e">
        <f t="shared" si="68"/>
        <v>#VALUE!</v>
      </c>
      <c r="P401" s="34"/>
      <c r="Q401" s="45" t="e">
        <f t="shared" si="69"/>
        <v>#N/A</v>
      </c>
      <c r="R401" s="34"/>
      <c r="S401" s="34"/>
      <c r="T401" s="34"/>
      <c r="U401" s="34"/>
      <c r="V401" s="34"/>
      <c r="W401" s="34"/>
      <c r="X401" s="34"/>
      <c r="Y401" s="34"/>
    </row>
    <row r="402" spans="1:25" ht="15.75" thickBot="1" x14ac:dyDescent="0.3">
      <c r="A402" s="47" t="e">
        <f>RANK('Auswertung AIST'!L406,'Auswertung AIST'!$L406:$Q406,0)</f>
        <v>#VALUE!</v>
      </c>
      <c r="B402" s="48" t="e">
        <f>RANK('Auswertung AIST'!M406,'Auswertung AIST'!$L406:$Q406,0)</f>
        <v>#VALUE!</v>
      </c>
      <c r="C402" s="48" t="e">
        <f>RANK('Auswertung AIST'!N406,'Auswertung AIST'!$L406:$Q406,0)</f>
        <v>#VALUE!</v>
      </c>
      <c r="D402" s="48" t="e">
        <f>RANK('Auswertung AIST'!O406,'Auswertung AIST'!$L406:$Q406,0)</f>
        <v>#VALUE!</v>
      </c>
      <c r="E402" s="48" t="e">
        <f>RANK('Auswertung AIST'!P406,'Auswertung AIST'!$L406:$Q406,0)</f>
        <v>#VALUE!</v>
      </c>
      <c r="F402" s="48" t="e">
        <f>RANK('Auswertung AIST'!Q406,'Auswertung AIST'!$L406:$Q406,0)</f>
        <v>#VALUE!</v>
      </c>
      <c r="G402" s="86" t="e">
        <f t="shared" si="60"/>
        <v>#N/A</v>
      </c>
      <c r="H402" s="87" t="e">
        <f t="shared" si="61"/>
        <v>#N/A</v>
      </c>
      <c r="I402" s="88" t="e">
        <f t="shared" si="62"/>
        <v>#N/A</v>
      </c>
      <c r="J402" s="48" t="e">
        <f t="shared" si="63"/>
        <v>#VALUE!</v>
      </c>
      <c r="K402" s="48" t="e">
        <f t="shared" si="64"/>
        <v>#VALUE!</v>
      </c>
      <c r="L402" s="48" t="e">
        <f t="shared" si="65"/>
        <v>#VALUE!</v>
      </c>
      <c r="M402" s="48" t="e">
        <f t="shared" si="66"/>
        <v>#VALUE!</v>
      </c>
      <c r="N402" s="48" t="e">
        <f t="shared" si="67"/>
        <v>#VALUE!</v>
      </c>
      <c r="O402" s="2" t="e">
        <f t="shared" si="68"/>
        <v>#VALUE!</v>
      </c>
      <c r="P402" s="34"/>
      <c r="Q402" s="45" t="e">
        <f t="shared" si="69"/>
        <v>#N/A</v>
      </c>
      <c r="R402" s="34"/>
      <c r="S402" s="34"/>
      <c r="T402" s="34"/>
      <c r="U402" s="34"/>
      <c r="V402" s="34"/>
      <c r="W402" s="34"/>
      <c r="X402" s="34"/>
      <c r="Y402" s="34"/>
    </row>
    <row r="403" spans="1:25" ht="15.75" thickBot="1" x14ac:dyDescent="0.3">
      <c r="A403" s="47" t="e">
        <f>RANK('Auswertung AIST'!L407,'Auswertung AIST'!$L407:$Q407,0)</f>
        <v>#VALUE!</v>
      </c>
      <c r="B403" s="48" t="e">
        <f>RANK('Auswertung AIST'!M407,'Auswertung AIST'!$L407:$Q407,0)</f>
        <v>#VALUE!</v>
      </c>
      <c r="C403" s="48" t="e">
        <f>RANK('Auswertung AIST'!N407,'Auswertung AIST'!$L407:$Q407,0)</f>
        <v>#VALUE!</v>
      </c>
      <c r="D403" s="48" t="e">
        <f>RANK('Auswertung AIST'!O407,'Auswertung AIST'!$L407:$Q407,0)</f>
        <v>#VALUE!</v>
      </c>
      <c r="E403" s="48" t="e">
        <f>RANK('Auswertung AIST'!P407,'Auswertung AIST'!$L407:$Q407,0)</f>
        <v>#VALUE!</v>
      </c>
      <c r="F403" s="48" t="e">
        <f>RANK('Auswertung AIST'!Q407,'Auswertung AIST'!$L407:$Q407,0)</f>
        <v>#VALUE!</v>
      </c>
      <c r="G403" s="86" t="e">
        <f t="shared" si="60"/>
        <v>#N/A</v>
      </c>
      <c r="H403" s="87" t="e">
        <f t="shared" si="61"/>
        <v>#N/A</v>
      </c>
      <c r="I403" s="88" t="e">
        <f t="shared" si="62"/>
        <v>#N/A</v>
      </c>
      <c r="J403" s="48" t="e">
        <f t="shared" si="63"/>
        <v>#VALUE!</v>
      </c>
      <c r="K403" s="48" t="e">
        <f t="shared" si="64"/>
        <v>#VALUE!</v>
      </c>
      <c r="L403" s="48" t="e">
        <f t="shared" si="65"/>
        <v>#VALUE!</v>
      </c>
      <c r="M403" s="48" t="e">
        <f t="shared" si="66"/>
        <v>#VALUE!</v>
      </c>
      <c r="N403" s="48" t="e">
        <f t="shared" si="67"/>
        <v>#VALUE!</v>
      </c>
      <c r="O403" s="2" t="e">
        <f t="shared" si="68"/>
        <v>#VALUE!</v>
      </c>
      <c r="P403" s="34"/>
      <c r="Q403" s="45" t="e">
        <f t="shared" si="69"/>
        <v>#N/A</v>
      </c>
      <c r="R403" s="34"/>
      <c r="S403" s="34"/>
      <c r="T403" s="34"/>
      <c r="U403" s="34"/>
      <c r="V403" s="34"/>
      <c r="W403" s="34"/>
      <c r="X403" s="34"/>
      <c r="Y403" s="34"/>
    </row>
    <row r="404" spans="1:25" ht="15.75" thickBot="1" x14ac:dyDescent="0.3">
      <c r="A404" s="47" t="e">
        <f>RANK('Auswertung AIST'!L408,'Auswertung AIST'!$L408:$Q408,0)</f>
        <v>#VALUE!</v>
      </c>
      <c r="B404" s="48" t="e">
        <f>RANK('Auswertung AIST'!M408,'Auswertung AIST'!$L408:$Q408,0)</f>
        <v>#VALUE!</v>
      </c>
      <c r="C404" s="48" t="e">
        <f>RANK('Auswertung AIST'!N408,'Auswertung AIST'!$L408:$Q408,0)</f>
        <v>#VALUE!</v>
      </c>
      <c r="D404" s="48" t="e">
        <f>RANK('Auswertung AIST'!O408,'Auswertung AIST'!$L408:$Q408,0)</f>
        <v>#VALUE!</v>
      </c>
      <c r="E404" s="48" t="e">
        <f>RANK('Auswertung AIST'!P408,'Auswertung AIST'!$L408:$Q408,0)</f>
        <v>#VALUE!</v>
      </c>
      <c r="F404" s="48" t="e">
        <f>RANK('Auswertung AIST'!Q408,'Auswertung AIST'!$L408:$Q408,0)</f>
        <v>#VALUE!</v>
      </c>
      <c r="G404" s="86" t="e">
        <f t="shared" si="60"/>
        <v>#N/A</v>
      </c>
      <c r="H404" s="87" t="e">
        <f t="shared" si="61"/>
        <v>#N/A</v>
      </c>
      <c r="I404" s="88" t="e">
        <f t="shared" si="62"/>
        <v>#N/A</v>
      </c>
      <c r="J404" s="48" t="e">
        <f t="shared" si="63"/>
        <v>#VALUE!</v>
      </c>
      <c r="K404" s="48" t="e">
        <f t="shared" si="64"/>
        <v>#VALUE!</v>
      </c>
      <c r="L404" s="48" t="e">
        <f t="shared" si="65"/>
        <v>#VALUE!</v>
      </c>
      <c r="M404" s="48" t="e">
        <f t="shared" si="66"/>
        <v>#VALUE!</v>
      </c>
      <c r="N404" s="48" t="e">
        <f t="shared" si="67"/>
        <v>#VALUE!</v>
      </c>
      <c r="O404" s="2" t="e">
        <f t="shared" si="68"/>
        <v>#VALUE!</v>
      </c>
      <c r="P404" s="34"/>
      <c r="Q404" s="45" t="e">
        <f t="shared" si="69"/>
        <v>#N/A</v>
      </c>
      <c r="R404" s="34"/>
      <c r="S404" s="34"/>
      <c r="T404" s="34"/>
      <c r="U404" s="34"/>
      <c r="V404" s="34"/>
      <c r="W404" s="34"/>
      <c r="X404" s="34"/>
      <c r="Y404" s="34"/>
    </row>
    <row r="405" spans="1:25" ht="15.75" thickBot="1" x14ac:dyDescent="0.3">
      <c r="A405" s="47" t="e">
        <f>RANK('Auswertung AIST'!L409,'Auswertung AIST'!$L409:$Q409,0)</f>
        <v>#VALUE!</v>
      </c>
      <c r="B405" s="48" t="e">
        <f>RANK('Auswertung AIST'!M409,'Auswertung AIST'!$L409:$Q409,0)</f>
        <v>#VALUE!</v>
      </c>
      <c r="C405" s="48" t="e">
        <f>RANK('Auswertung AIST'!N409,'Auswertung AIST'!$L409:$Q409,0)</f>
        <v>#VALUE!</v>
      </c>
      <c r="D405" s="48" t="e">
        <f>RANK('Auswertung AIST'!O409,'Auswertung AIST'!$L409:$Q409,0)</f>
        <v>#VALUE!</v>
      </c>
      <c r="E405" s="48" t="e">
        <f>RANK('Auswertung AIST'!P409,'Auswertung AIST'!$L409:$Q409,0)</f>
        <v>#VALUE!</v>
      </c>
      <c r="F405" s="48" t="e">
        <f>RANK('Auswertung AIST'!Q409,'Auswertung AIST'!$L409:$Q409,0)</f>
        <v>#VALUE!</v>
      </c>
      <c r="G405" s="86" t="e">
        <f t="shared" si="60"/>
        <v>#N/A</v>
      </c>
      <c r="H405" s="87" t="e">
        <f t="shared" si="61"/>
        <v>#N/A</v>
      </c>
      <c r="I405" s="88" t="e">
        <f t="shared" si="62"/>
        <v>#N/A</v>
      </c>
      <c r="J405" s="48" t="e">
        <f t="shared" si="63"/>
        <v>#VALUE!</v>
      </c>
      <c r="K405" s="48" t="e">
        <f t="shared" si="64"/>
        <v>#VALUE!</v>
      </c>
      <c r="L405" s="48" t="e">
        <f t="shared" si="65"/>
        <v>#VALUE!</v>
      </c>
      <c r="M405" s="48" t="e">
        <f t="shared" si="66"/>
        <v>#VALUE!</v>
      </c>
      <c r="N405" s="48" t="e">
        <f t="shared" si="67"/>
        <v>#VALUE!</v>
      </c>
      <c r="O405" s="2" t="e">
        <f t="shared" si="68"/>
        <v>#VALUE!</v>
      </c>
      <c r="P405" s="34"/>
      <c r="Q405" s="45" t="e">
        <f t="shared" si="69"/>
        <v>#N/A</v>
      </c>
      <c r="R405" s="34"/>
      <c r="S405" s="34"/>
      <c r="T405" s="34"/>
      <c r="U405" s="34"/>
      <c r="V405" s="34"/>
      <c r="W405" s="34"/>
      <c r="X405" s="34"/>
      <c r="Y405" s="34"/>
    </row>
    <row r="406" spans="1:25" ht="15.75" thickBot="1" x14ac:dyDescent="0.3">
      <c r="A406" s="47" t="e">
        <f>RANK('Auswertung AIST'!L410,'Auswertung AIST'!$L410:$Q410,0)</f>
        <v>#VALUE!</v>
      </c>
      <c r="B406" s="48" t="e">
        <f>RANK('Auswertung AIST'!M410,'Auswertung AIST'!$L410:$Q410,0)</f>
        <v>#VALUE!</v>
      </c>
      <c r="C406" s="48" t="e">
        <f>RANK('Auswertung AIST'!N410,'Auswertung AIST'!$L410:$Q410,0)</f>
        <v>#VALUE!</v>
      </c>
      <c r="D406" s="48" t="e">
        <f>RANK('Auswertung AIST'!O410,'Auswertung AIST'!$L410:$Q410,0)</f>
        <v>#VALUE!</v>
      </c>
      <c r="E406" s="48" t="e">
        <f>RANK('Auswertung AIST'!P410,'Auswertung AIST'!$L410:$Q410,0)</f>
        <v>#VALUE!</v>
      </c>
      <c r="F406" s="48" t="e">
        <f>RANK('Auswertung AIST'!Q410,'Auswertung AIST'!$L410:$Q410,0)</f>
        <v>#VALUE!</v>
      </c>
      <c r="G406" s="86" t="e">
        <f t="shared" si="60"/>
        <v>#N/A</v>
      </c>
      <c r="H406" s="87" t="e">
        <f t="shared" si="61"/>
        <v>#N/A</v>
      </c>
      <c r="I406" s="88" t="e">
        <f t="shared" si="62"/>
        <v>#N/A</v>
      </c>
      <c r="J406" s="48" t="e">
        <f t="shared" si="63"/>
        <v>#VALUE!</v>
      </c>
      <c r="K406" s="48" t="e">
        <f t="shared" si="64"/>
        <v>#VALUE!</v>
      </c>
      <c r="L406" s="48" t="e">
        <f t="shared" si="65"/>
        <v>#VALUE!</v>
      </c>
      <c r="M406" s="48" t="e">
        <f t="shared" si="66"/>
        <v>#VALUE!</v>
      </c>
      <c r="N406" s="48" t="e">
        <f t="shared" si="67"/>
        <v>#VALUE!</v>
      </c>
      <c r="O406" s="2" t="e">
        <f t="shared" si="68"/>
        <v>#VALUE!</v>
      </c>
      <c r="P406" s="34"/>
      <c r="Q406" s="45" t="e">
        <f t="shared" si="69"/>
        <v>#N/A</v>
      </c>
      <c r="R406" s="34"/>
      <c r="S406" s="34"/>
      <c r="T406" s="34"/>
      <c r="U406" s="34"/>
      <c r="V406" s="34"/>
      <c r="W406" s="34"/>
      <c r="X406" s="34"/>
      <c r="Y406" s="34"/>
    </row>
    <row r="407" spans="1:25" ht="15.75" thickBot="1" x14ac:dyDescent="0.3">
      <c r="A407" s="47" t="e">
        <f>RANK('Auswertung AIST'!L411,'Auswertung AIST'!$L411:$Q411,0)</f>
        <v>#VALUE!</v>
      </c>
      <c r="B407" s="48" t="e">
        <f>RANK('Auswertung AIST'!M411,'Auswertung AIST'!$L411:$Q411,0)</f>
        <v>#VALUE!</v>
      </c>
      <c r="C407" s="48" t="e">
        <f>RANK('Auswertung AIST'!N411,'Auswertung AIST'!$L411:$Q411,0)</f>
        <v>#VALUE!</v>
      </c>
      <c r="D407" s="48" t="e">
        <f>RANK('Auswertung AIST'!O411,'Auswertung AIST'!$L411:$Q411,0)</f>
        <v>#VALUE!</v>
      </c>
      <c r="E407" s="48" t="e">
        <f>RANK('Auswertung AIST'!P411,'Auswertung AIST'!$L411:$Q411,0)</f>
        <v>#VALUE!</v>
      </c>
      <c r="F407" s="48" t="e">
        <f>RANK('Auswertung AIST'!Q411,'Auswertung AIST'!$L411:$Q411,0)</f>
        <v>#VALUE!</v>
      </c>
      <c r="G407" s="86" t="e">
        <f t="shared" si="60"/>
        <v>#N/A</v>
      </c>
      <c r="H407" s="87" t="e">
        <f t="shared" si="61"/>
        <v>#N/A</v>
      </c>
      <c r="I407" s="88" t="e">
        <f t="shared" si="62"/>
        <v>#N/A</v>
      </c>
      <c r="J407" s="48" t="e">
        <f t="shared" si="63"/>
        <v>#VALUE!</v>
      </c>
      <c r="K407" s="48" t="e">
        <f t="shared" si="64"/>
        <v>#VALUE!</v>
      </c>
      <c r="L407" s="48" t="e">
        <f t="shared" si="65"/>
        <v>#VALUE!</v>
      </c>
      <c r="M407" s="48" t="e">
        <f t="shared" si="66"/>
        <v>#VALUE!</v>
      </c>
      <c r="N407" s="48" t="e">
        <f t="shared" si="67"/>
        <v>#VALUE!</v>
      </c>
      <c r="O407" s="2" t="e">
        <f t="shared" si="68"/>
        <v>#VALUE!</v>
      </c>
      <c r="P407" s="34"/>
      <c r="Q407" s="45" t="e">
        <f t="shared" si="69"/>
        <v>#N/A</v>
      </c>
      <c r="R407" s="34"/>
      <c r="S407" s="34"/>
      <c r="T407" s="34"/>
      <c r="U407" s="34"/>
      <c r="V407" s="34"/>
      <c r="W407" s="34"/>
      <c r="X407" s="34"/>
      <c r="Y407" s="34"/>
    </row>
    <row r="408" spans="1:25" ht="15.75" thickBot="1" x14ac:dyDescent="0.3">
      <c r="A408" s="47" t="e">
        <f>RANK('Auswertung AIST'!L412,'Auswertung AIST'!$L412:$Q412,0)</f>
        <v>#VALUE!</v>
      </c>
      <c r="B408" s="48" t="e">
        <f>RANK('Auswertung AIST'!M412,'Auswertung AIST'!$L412:$Q412,0)</f>
        <v>#VALUE!</v>
      </c>
      <c r="C408" s="48" t="e">
        <f>RANK('Auswertung AIST'!N412,'Auswertung AIST'!$L412:$Q412,0)</f>
        <v>#VALUE!</v>
      </c>
      <c r="D408" s="48" t="e">
        <f>RANK('Auswertung AIST'!O412,'Auswertung AIST'!$L412:$Q412,0)</f>
        <v>#VALUE!</v>
      </c>
      <c r="E408" s="48" t="e">
        <f>RANK('Auswertung AIST'!P412,'Auswertung AIST'!$L412:$Q412,0)</f>
        <v>#VALUE!</v>
      </c>
      <c r="F408" s="48" t="e">
        <f>RANK('Auswertung AIST'!Q412,'Auswertung AIST'!$L412:$Q412,0)</f>
        <v>#VALUE!</v>
      </c>
      <c r="G408" s="86" t="e">
        <f t="shared" si="60"/>
        <v>#N/A</v>
      </c>
      <c r="H408" s="87" t="e">
        <f t="shared" si="61"/>
        <v>#N/A</v>
      </c>
      <c r="I408" s="88" t="e">
        <f t="shared" si="62"/>
        <v>#N/A</v>
      </c>
      <c r="J408" s="48" t="e">
        <f t="shared" si="63"/>
        <v>#VALUE!</v>
      </c>
      <c r="K408" s="48" t="e">
        <f t="shared" si="64"/>
        <v>#VALUE!</v>
      </c>
      <c r="L408" s="48" t="e">
        <f t="shared" si="65"/>
        <v>#VALUE!</v>
      </c>
      <c r="M408" s="48" t="e">
        <f t="shared" si="66"/>
        <v>#VALUE!</v>
      </c>
      <c r="N408" s="48" t="e">
        <f t="shared" si="67"/>
        <v>#VALUE!</v>
      </c>
      <c r="O408" s="2" t="e">
        <f t="shared" si="68"/>
        <v>#VALUE!</v>
      </c>
      <c r="P408" s="34"/>
      <c r="Q408" s="45" t="e">
        <f t="shared" si="69"/>
        <v>#N/A</v>
      </c>
      <c r="R408" s="34"/>
      <c r="S408" s="34"/>
      <c r="T408" s="34"/>
      <c r="U408" s="34"/>
      <c r="V408" s="34"/>
      <c r="W408" s="34"/>
      <c r="X408" s="34"/>
      <c r="Y408" s="34"/>
    </row>
    <row r="409" spans="1:25" ht="15.75" thickBot="1" x14ac:dyDescent="0.3">
      <c r="A409" s="47" t="e">
        <f>RANK('Auswertung AIST'!L413,'Auswertung AIST'!$L413:$Q413,0)</f>
        <v>#VALUE!</v>
      </c>
      <c r="B409" s="48" t="e">
        <f>RANK('Auswertung AIST'!M413,'Auswertung AIST'!$L413:$Q413,0)</f>
        <v>#VALUE!</v>
      </c>
      <c r="C409" s="48" t="e">
        <f>RANK('Auswertung AIST'!N413,'Auswertung AIST'!$L413:$Q413,0)</f>
        <v>#VALUE!</v>
      </c>
      <c r="D409" s="48" t="e">
        <f>RANK('Auswertung AIST'!O413,'Auswertung AIST'!$L413:$Q413,0)</f>
        <v>#VALUE!</v>
      </c>
      <c r="E409" s="48" t="e">
        <f>RANK('Auswertung AIST'!P413,'Auswertung AIST'!$L413:$Q413,0)</f>
        <v>#VALUE!</v>
      </c>
      <c r="F409" s="48" t="e">
        <f>RANK('Auswertung AIST'!Q413,'Auswertung AIST'!$L413:$Q413,0)</f>
        <v>#VALUE!</v>
      </c>
      <c r="G409" s="86" t="e">
        <f t="shared" si="60"/>
        <v>#N/A</v>
      </c>
      <c r="H409" s="87" t="e">
        <f t="shared" si="61"/>
        <v>#N/A</v>
      </c>
      <c r="I409" s="88" t="e">
        <f t="shared" si="62"/>
        <v>#N/A</v>
      </c>
      <c r="J409" s="48" t="e">
        <f t="shared" si="63"/>
        <v>#VALUE!</v>
      </c>
      <c r="K409" s="48" t="e">
        <f t="shared" si="64"/>
        <v>#VALUE!</v>
      </c>
      <c r="L409" s="48" t="e">
        <f t="shared" si="65"/>
        <v>#VALUE!</v>
      </c>
      <c r="M409" s="48" t="e">
        <f t="shared" si="66"/>
        <v>#VALUE!</v>
      </c>
      <c r="N409" s="48" t="e">
        <f t="shared" si="67"/>
        <v>#VALUE!</v>
      </c>
      <c r="O409" s="2" t="e">
        <f t="shared" si="68"/>
        <v>#VALUE!</v>
      </c>
      <c r="P409" s="34"/>
      <c r="Q409" s="45" t="e">
        <f t="shared" si="69"/>
        <v>#N/A</v>
      </c>
      <c r="R409" s="34"/>
      <c r="S409" s="34"/>
      <c r="T409" s="34"/>
      <c r="U409" s="34"/>
      <c r="V409" s="34"/>
      <c r="W409" s="34"/>
      <c r="X409" s="34"/>
      <c r="Y409" s="34"/>
    </row>
    <row r="410" spans="1:25" ht="15.75" thickBot="1" x14ac:dyDescent="0.3">
      <c r="A410" s="47" t="e">
        <f>RANK('Auswertung AIST'!L414,'Auswertung AIST'!$L414:$Q414,0)</f>
        <v>#VALUE!</v>
      </c>
      <c r="B410" s="48" t="e">
        <f>RANK('Auswertung AIST'!M414,'Auswertung AIST'!$L414:$Q414,0)</f>
        <v>#VALUE!</v>
      </c>
      <c r="C410" s="48" t="e">
        <f>RANK('Auswertung AIST'!N414,'Auswertung AIST'!$L414:$Q414,0)</f>
        <v>#VALUE!</v>
      </c>
      <c r="D410" s="48" t="e">
        <f>RANK('Auswertung AIST'!O414,'Auswertung AIST'!$L414:$Q414,0)</f>
        <v>#VALUE!</v>
      </c>
      <c r="E410" s="48" t="e">
        <f>RANK('Auswertung AIST'!P414,'Auswertung AIST'!$L414:$Q414,0)</f>
        <v>#VALUE!</v>
      </c>
      <c r="F410" s="48" t="e">
        <f>RANK('Auswertung AIST'!Q414,'Auswertung AIST'!$L414:$Q414,0)</f>
        <v>#VALUE!</v>
      </c>
      <c r="G410" s="86" t="e">
        <f t="shared" si="60"/>
        <v>#N/A</v>
      </c>
      <c r="H410" s="87" t="e">
        <f t="shared" si="61"/>
        <v>#N/A</v>
      </c>
      <c r="I410" s="88" t="e">
        <f t="shared" si="62"/>
        <v>#N/A</v>
      </c>
      <c r="J410" s="48" t="e">
        <f t="shared" si="63"/>
        <v>#VALUE!</v>
      </c>
      <c r="K410" s="48" t="e">
        <f t="shared" si="64"/>
        <v>#VALUE!</v>
      </c>
      <c r="L410" s="48" t="e">
        <f t="shared" si="65"/>
        <v>#VALUE!</v>
      </c>
      <c r="M410" s="48" t="e">
        <f t="shared" si="66"/>
        <v>#VALUE!</v>
      </c>
      <c r="N410" s="48" t="e">
        <f t="shared" si="67"/>
        <v>#VALUE!</v>
      </c>
      <c r="O410" s="2" t="e">
        <f t="shared" si="68"/>
        <v>#VALUE!</v>
      </c>
      <c r="P410" s="34"/>
      <c r="Q410" s="45" t="e">
        <f t="shared" si="69"/>
        <v>#N/A</v>
      </c>
      <c r="R410" s="34"/>
      <c r="S410" s="34"/>
      <c r="T410" s="34"/>
      <c r="U410" s="34"/>
      <c r="V410" s="34"/>
      <c r="W410" s="34"/>
      <c r="X410" s="34"/>
      <c r="Y410" s="34"/>
    </row>
    <row r="411" spans="1:25" ht="15.75" thickBot="1" x14ac:dyDescent="0.3">
      <c r="A411" s="47" t="e">
        <f>RANK('Auswertung AIST'!L415,'Auswertung AIST'!$L415:$Q415,0)</f>
        <v>#VALUE!</v>
      </c>
      <c r="B411" s="48" t="e">
        <f>RANK('Auswertung AIST'!M415,'Auswertung AIST'!$L415:$Q415,0)</f>
        <v>#VALUE!</v>
      </c>
      <c r="C411" s="48" t="e">
        <f>RANK('Auswertung AIST'!N415,'Auswertung AIST'!$L415:$Q415,0)</f>
        <v>#VALUE!</v>
      </c>
      <c r="D411" s="48" t="e">
        <f>RANK('Auswertung AIST'!O415,'Auswertung AIST'!$L415:$Q415,0)</f>
        <v>#VALUE!</v>
      </c>
      <c r="E411" s="48" t="e">
        <f>RANK('Auswertung AIST'!P415,'Auswertung AIST'!$L415:$Q415,0)</f>
        <v>#VALUE!</v>
      </c>
      <c r="F411" s="48" t="e">
        <f>RANK('Auswertung AIST'!Q415,'Auswertung AIST'!$L415:$Q415,0)</f>
        <v>#VALUE!</v>
      </c>
      <c r="G411" s="86" t="e">
        <f t="shared" si="60"/>
        <v>#N/A</v>
      </c>
      <c r="H411" s="87" t="e">
        <f t="shared" si="61"/>
        <v>#N/A</v>
      </c>
      <c r="I411" s="88" t="e">
        <f t="shared" si="62"/>
        <v>#N/A</v>
      </c>
      <c r="J411" s="48" t="e">
        <f t="shared" si="63"/>
        <v>#VALUE!</v>
      </c>
      <c r="K411" s="48" t="e">
        <f t="shared" si="64"/>
        <v>#VALUE!</v>
      </c>
      <c r="L411" s="48" t="e">
        <f t="shared" si="65"/>
        <v>#VALUE!</v>
      </c>
      <c r="M411" s="48" t="e">
        <f t="shared" si="66"/>
        <v>#VALUE!</v>
      </c>
      <c r="N411" s="48" t="e">
        <f t="shared" si="67"/>
        <v>#VALUE!</v>
      </c>
      <c r="O411" s="2" t="e">
        <f t="shared" si="68"/>
        <v>#VALUE!</v>
      </c>
      <c r="P411" s="34"/>
      <c r="Q411" s="45" t="e">
        <f t="shared" si="69"/>
        <v>#N/A</v>
      </c>
      <c r="R411" s="34"/>
      <c r="S411" s="34"/>
      <c r="T411" s="34"/>
      <c r="U411" s="34"/>
      <c r="V411" s="34"/>
      <c r="W411" s="34"/>
      <c r="X411" s="34"/>
      <c r="Y411" s="34"/>
    </row>
    <row r="412" spans="1:25" ht="15.75" thickBot="1" x14ac:dyDescent="0.3">
      <c r="A412" s="47" t="e">
        <f>RANK('Auswertung AIST'!L416,'Auswertung AIST'!$L416:$Q416,0)</f>
        <v>#VALUE!</v>
      </c>
      <c r="B412" s="48" t="e">
        <f>RANK('Auswertung AIST'!M416,'Auswertung AIST'!$L416:$Q416,0)</f>
        <v>#VALUE!</v>
      </c>
      <c r="C412" s="48" t="e">
        <f>RANK('Auswertung AIST'!N416,'Auswertung AIST'!$L416:$Q416,0)</f>
        <v>#VALUE!</v>
      </c>
      <c r="D412" s="48" t="e">
        <f>RANK('Auswertung AIST'!O416,'Auswertung AIST'!$L416:$Q416,0)</f>
        <v>#VALUE!</v>
      </c>
      <c r="E412" s="48" t="e">
        <f>RANK('Auswertung AIST'!P416,'Auswertung AIST'!$L416:$Q416,0)</f>
        <v>#VALUE!</v>
      </c>
      <c r="F412" s="48" t="e">
        <f>RANK('Auswertung AIST'!Q416,'Auswertung AIST'!$L416:$Q416,0)</f>
        <v>#VALUE!</v>
      </c>
      <c r="G412" s="86" t="e">
        <f t="shared" si="60"/>
        <v>#N/A</v>
      </c>
      <c r="H412" s="87" t="e">
        <f t="shared" si="61"/>
        <v>#N/A</v>
      </c>
      <c r="I412" s="88" t="e">
        <f t="shared" si="62"/>
        <v>#N/A</v>
      </c>
      <c r="J412" s="48" t="e">
        <f t="shared" si="63"/>
        <v>#VALUE!</v>
      </c>
      <c r="K412" s="48" t="e">
        <f t="shared" si="64"/>
        <v>#VALUE!</v>
      </c>
      <c r="L412" s="48" t="e">
        <f t="shared" si="65"/>
        <v>#VALUE!</v>
      </c>
      <c r="M412" s="48" t="e">
        <f t="shared" si="66"/>
        <v>#VALUE!</v>
      </c>
      <c r="N412" s="48" t="e">
        <f t="shared" si="67"/>
        <v>#VALUE!</v>
      </c>
      <c r="O412" s="2" t="e">
        <f t="shared" si="68"/>
        <v>#VALUE!</v>
      </c>
      <c r="P412" s="34"/>
      <c r="Q412" s="45" t="e">
        <f t="shared" si="69"/>
        <v>#N/A</v>
      </c>
      <c r="R412" s="34"/>
      <c r="S412" s="34"/>
      <c r="T412" s="34"/>
      <c r="U412" s="34"/>
      <c r="V412" s="34"/>
      <c r="W412" s="34"/>
      <c r="X412" s="34"/>
      <c r="Y412" s="34"/>
    </row>
    <row r="413" spans="1:25" ht="15.75" thickBot="1" x14ac:dyDescent="0.3">
      <c r="A413" s="47" t="e">
        <f>RANK('Auswertung AIST'!L417,'Auswertung AIST'!$L417:$Q417,0)</f>
        <v>#VALUE!</v>
      </c>
      <c r="B413" s="48" t="e">
        <f>RANK('Auswertung AIST'!M417,'Auswertung AIST'!$L417:$Q417,0)</f>
        <v>#VALUE!</v>
      </c>
      <c r="C413" s="48" t="e">
        <f>RANK('Auswertung AIST'!N417,'Auswertung AIST'!$L417:$Q417,0)</f>
        <v>#VALUE!</v>
      </c>
      <c r="D413" s="48" t="e">
        <f>RANK('Auswertung AIST'!O417,'Auswertung AIST'!$L417:$Q417,0)</f>
        <v>#VALUE!</v>
      </c>
      <c r="E413" s="48" t="e">
        <f>RANK('Auswertung AIST'!P417,'Auswertung AIST'!$L417:$Q417,0)</f>
        <v>#VALUE!</v>
      </c>
      <c r="F413" s="48" t="e">
        <f>RANK('Auswertung AIST'!Q417,'Auswertung AIST'!$L417:$Q417,0)</f>
        <v>#VALUE!</v>
      </c>
      <c r="G413" s="86" t="e">
        <f t="shared" si="60"/>
        <v>#N/A</v>
      </c>
      <c r="H413" s="87" t="e">
        <f t="shared" si="61"/>
        <v>#N/A</v>
      </c>
      <c r="I413" s="88" t="e">
        <f t="shared" si="62"/>
        <v>#N/A</v>
      </c>
      <c r="J413" s="48" t="e">
        <f t="shared" si="63"/>
        <v>#VALUE!</v>
      </c>
      <c r="K413" s="48" t="e">
        <f t="shared" si="64"/>
        <v>#VALUE!</v>
      </c>
      <c r="L413" s="48" t="e">
        <f t="shared" si="65"/>
        <v>#VALUE!</v>
      </c>
      <c r="M413" s="48" t="e">
        <f t="shared" si="66"/>
        <v>#VALUE!</v>
      </c>
      <c r="N413" s="48" t="e">
        <f t="shared" si="67"/>
        <v>#VALUE!</v>
      </c>
      <c r="O413" s="2" t="e">
        <f t="shared" si="68"/>
        <v>#VALUE!</v>
      </c>
      <c r="P413" s="34"/>
      <c r="Q413" s="45" t="e">
        <f t="shared" si="69"/>
        <v>#N/A</v>
      </c>
      <c r="R413" s="34"/>
      <c r="S413" s="34"/>
      <c r="T413" s="34"/>
      <c r="U413" s="34"/>
      <c r="V413" s="34"/>
      <c r="W413" s="34"/>
      <c r="X413" s="34"/>
      <c r="Y413" s="34"/>
    </row>
    <row r="414" spans="1:25" ht="15.75" thickBot="1" x14ac:dyDescent="0.3">
      <c r="A414" s="47" t="e">
        <f>RANK('Auswertung AIST'!L418,'Auswertung AIST'!$L418:$Q418,0)</f>
        <v>#VALUE!</v>
      </c>
      <c r="B414" s="48" t="e">
        <f>RANK('Auswertung AIST'!M418,'Auswertung AIST'!$L418:$Q418,0)</f>
        <v>#VALUE!</v>
      </c>
      <c r="C414" s="48" t="e">
        <f>RANK('Auswertung AIST'!N418,'Auswertung AIST'!$L418:$Q418,0)</f>
        <v>#VALUE!</v>
      </c>
      <c r="D414" s="48" t="e">
        <f>RANK('Auswertung AIST'!O418,'Auswertung AIST'!$L418:$Q418,0)</f>
        <v>#VALUE!</v>
      </c>
      <c r="E414" s="48" t="e">
        <f>RANK('Auswertung AIST'!P418,'Auswertung AIST'!$L418:$Q418,0)</f>
        <v>#VALUE!</v>
      </c>
      <c r="F414" s="48" t="e">
        <f>RANK('Auswertung AIST'!Q418,'Auswertung AIST'!$L418:$Q418,0)</f>
        <v>#VALUE!</v>
      </c>
      <c r="G414" s="86" t="e">
        <f t="shared" si="60"/>
        <v>#N/A</v>
      </c>
      <c r="H414" s="87" t="e">
        <f t="shared" si="61"/>
        <v>#N/A</v>
      </c>
      <c r="I414" s="88" t="e">
        <f t="shared" si="62"/>
        <v>#N/A</v>
      </c>
      <c r="J414" s="48" t="e">
        <f t="shared" si="63"/>
        <v>#VALUE!</v>
      </c>
      <c r="K414" s="48" t="e">
        <f t="shared" si="64"/>
        <v>#VALUE!</v>
      </c>
      <c r="L414" s="48" t="e">
        <f t="shared" si="65"/>
        <v>#VALUE!</v>
      </c>
      <c r="M414" s="48" t="e">
        <f t="shared" si="66"/>
        <v>#VALUE!</v>
      </c>
      <c r="N414" s="48" t="e">
        <f t="shared" si="67"/>
        <v>#VALUE!</v>
      </c>
      <c r="O414" s="2" t="e">
        <f t="shared" si="68"/>
        <v>#VALUE!</v>
      </c>
      <c r="P414" s="34"/>
      <c r="Q414" s="45" t="e">
        <f t="shared" si="69"/>
        <v>#N/A</v>
      </c>
      <c r="R414" s="34"/>
      <c r="S414" s="34"/>
      <c r="T414" s="34"/>
      <c r="U414" s="34"/>
      <c r="V414" s="34"/>
      <c r="W414" s="34"/>
      <c r="X414" s="34"/>
      <c r="Y414" s="34"/>
    </row>
    <row r="415" spans="1:25" ht="15.75" thickBot="1" x14ac:dyDescent="0.3">
      <c r="A415" s="47" t="e">
        <f>RANK('Auswertung AIST'!L419,'Auswertung AIST'!$L419:$Q419,0)</f>
        <v>#VALUE!</v>
      </c>
      <c r="B415" s="48" t="e">
        <f>RANK('Auswertung AIST'!M419,'Auswertung AIST'!$L419:$Q419,0)</f>
        <v>#VALUE!</v>
      </c>
      <c r="C415" s="48" t="e">
        <f>RANK('Auswertung AIST'!N419,'Auswertung AIST'!$L419:$Q419,0)</f>
        <v>#VALUE!</v>
      </c>
      <c r="D415" s="48" t="e">
        <f>RANK('Auswertung AIST'!O419,'Auswertung AIST'!$L419:$Q419,0)</f>
        <v>#VALUE!</v>
      </c>
      <c r="E415" s="48" t="e">
        <f>RANK('Auswertung AIST'!P419,'Auswertung AIST'!$L419:$Q419,0)</f>
        <v>#VALUE!</v>
      </c>
      <c r="F415" s="48" t="e">
        <f>RANK('Auswertung AIST'!Q419,'Auswertung AIST'!$L419:$Q419,0)</f>
        <v>#VALUE!</v>
      </c>
      <c r="G415" s="86" t="e">
        <f t="shared" si="60"/>
        <v>#N/A</v>
      </c>
      <c r="H415" s="87" t="e">
        <f t="shared" si="61"/>
        <v>#N/A</v>
      </c>
      <c r="I415" s="88" t="e">
        <f t="shared" si="62"/>
        <v>#N/A</v>
      </c>
      <c r="J415" s="48" t="e">
        <f t="shared" si="63"/>
        <v>#VALUE!</v>
      </c>
      <c r="K415" s="48" t="e">
        <f t="shared" si="64"/>
        <v>#VALUE!</v>
      </c>
      <c r="L415" s="48" t="e">
        <f t="shared" si="65"/>
        <v>#VALUE!</v>
      </c>
      <c r="M415" s="48" t="e">
        <f t="shared" si="66"/>
        <v>#VALUE!</v>
      </c>
      <c r="N415" s="48" t="e">
        <f t="shared" si="67"/>
        <v>#VALUE!</v>
      </c>
      <c r="O415" s="2" t="e">
        <f t="shared" si="68"/>
        <v>#VALUE!</v>
      </c>
      <c r="P415" s="34"/>
      <c r="Q415" s="45" t="e">
        <f t="shared" si="69"/>
        <v>#N/A</v>
      </c>
      <c r="R415" s="34"/>
      <c r="S415" s="34"/>
      <c r="T415" s="34"/>
      <c r="U415" s="34"/>
      <c r="V415" s="34"/>
      <c r="W415" s="34"/>
      <c r="X415" s="34"/>
      <c r="Y415" s="34"/>
    </row>
    <row r="416" spans="1:25" ht="15.75" thickBot="1" x14ac:dyDescent="0.3">
      <c r="A416" s="47" t="e">
        <f>RANK('Auswertung AIST'!L420,'Auswertung AIST'!$L420:$Q420,0)</f>
        <v>#VALUE!</v>
      </c>
      <c r="B416" s="48" t="e">
        <f>RANK('Auswertung AIST'!M420,'Auswertung AIST'!$L420:$Q420,0)</f>
        <v>#VALUE!</v>
      </c>
      <c r="C416" s="48" t="e">
        <f>RANK('Auswertung AIST'!N420,'Auswertung AIST'!$L420:$Q420,0)</f>
        <v>#VALUE!</v>
      </c>
      <c r="D416" s="48" t="e">
        <f>RANK('Auswertung AIST'!O420,'Auswertung AIST'!$L420:$Q420,0)</f>
        <v>#VALUE!</v>
      </c>
      <c r="E416" s="48" t="e">
        <f>RANK('Auswertung AIST'!P420,'Auswertung AIST'!$L420:$Q420,0)</f>
        <v>#VALUE!</v>
      </c>
      <c r="F416" s="48" t="e">
        <f>RANK('Auswertung AIST'!Q420,'Auswertung AIST'!$L420:$Q420,0)</f>
        <v>#VALUE!</v>
      </c>
      <c r="G416" s="86" t="e">
        <f t="shared" si="60"/>
        <v>#N/A</v>
      </c>
      <c r="H416" s="87" t="e">
        <f t="shared" si="61"/>
        <v>#N/A</v>
      </c>
      <c r="I416" s="88" t="e">
        <f t="shared" si="62"/>
        <v>#N/A</v>
      </c>
      <c r="J416" s="48" t="e">
        <f t="shared" si="63"/>
        <v>#VALUE!</v>
      </c>
      <c r="K416" s="48" t="e">
        <f t="shared" si="64"/>
        <v>#VALUE!</v>
      </c>
      <c r="L416" s="48" t="e">
        <f t="shared" si="65"/>
        <v>#VALUE!</v>
      </c>
      <c r="M416" s="48" t="e">
        <f t="shared" si="66"/>
        <v>#VALUE!</v>
      </c>
      <c r="N416" s="48" t="e">
        <f t="shared" si="67"/>
        <v>#VALUE!</v>
      </c>
      <c r="O416" s="2" t="e">
        <f t="shared" si="68"/>
        <v>#VALUE!</v>
      </c>
      <c r="P416" s="34"/>
      <c r="Q416" s="45" t="e">
        <f t="shared" si="69"/>
        <v>#N/A</v>
      </c>
      <c r="R416" s="34"/>
      <c r="S416" s="34"/>
      <c r="T416" s="34"/>
      <c r="U416" s="34"/>
      <c r="V416" s="34"/>
      <c r="W416" s="34"/>
      <c r="X416" s="34"/>
      <c r="Y416" s="34"/>
    </row>
    <row r="417" spans="1:25" ht="15.75" thickBot="1" x14ac:dyDescent="0.3">
      <c r="A417" s="47" t="e">
        <f>RANK('Auswertung AIST'!L421,'Auswertung AIST'!$L421:$Q421,0)</f>
        <v>#VALUE!</v>
      </c>
      <c r="B417" s="48" t="e">
        <f>RANK('Auswertung AIST'!M421,'Auswertung AIST'!$L421:$Q421,0)</f>
        <v>#VALUE!</v>
      </c>
      <c r="C417" s="48" t="e">
        <f>RANK('Auswertung AIST'!N421,'Auswertung AIST'!$L421:$Q421,0)</f>
        <v>#VALUE!</v>
      </c>
      <c r="D417" s="48" t="e">
        <f>RANK('Auswertung AIST'!O421,'Auswertung AIST'!$L421:$Q421,0)</f>
        <v>#VALUE!</v>
      </c>
      <c r="E417" s="48" t="e">
        <f>RANK('Auswertung AIST'!P421,'Auswertung AIST'!$L421:$Q421,0)</f>
        <v>#VALUE!</v>
      </c>
      <c r="F417" s="48" t="e">
        <f>RANK('Auswertung AIST'!Q421,'Auswertung AIST'!$L421:$Q421,0)</f>
        <v>#VALUE!</v>
      </c>
      <c r="G417" s="86" t="e">
        <f t="shared" si="60"/>
        <v>#N/A</v>
      </c>
      <c r="H417" s="87" t="e">
        <f t="shared" si="61"/>
        <v>#N/A</v>
      </c>
      <c r="I417" s="88" t="e">
        <f t="shared" si="62"/>
        <v>#N/A</v>
      </c>
      <c r="J417" s="48" t="e">
        <f t="shared" si="63"/>
        <v>#VALUE!</v>
      </c>
      <c r="K417" s="48" t="e">
        <f t="shared" si="64"/>
        <v>#VALUE!</v>
      </c>
      <c r="L417" s="48" t="e">
        <f t="shared" si="65"/>
        <v>#VALUE!</v>
      </c>
      <c r="M417" s="48" t="e">
        <f t="shared" si="66"/>
        <v>#VALUE!</v>
      </c>
      <c r="N417" s="48" t="e">
        <f t="shared" si="67"/>
        <v>#VALUE!</v>
      </c>
      <c r="O417" s="2" t="e">
        <f t="shared" si="68"/>
        <v>#VALUE!</v>
      </c>
      <c r="P417" s="34"/>
      <c r="Q417" s="45" t="e">
        <f t="shared" si="69"/>
        <v>#N/A</v>
      </c>
      <c r="R417" s="34"/>
      <c r="S417" s="34"/>
      <c r="T417" s="34"/>
      <c r="U417" s="34"/>
      <c r="V417" s="34"/>
      <c r="W417" s="34"/>
      <c r="X417" s="34"/>
      <c r="Y417" s="34"/>
    </row>
    <row r="418" spans="1:25" ht="15.75" thickBot="1" x14ac:dyDescent="0.3">
      <c r="A418" s="47" t="e">
        <f>RANK('Auswertung AIST'!L422,'Auswertung AIST'!$L422:$Q422,0)</f>
        <v>#VALUE!</v>
      </c>
      <c r="B418" s="48" t="e">
        <f>RANK('Auswertung AIST'!M422,'Auswertung AIST'!$L422:$Q422,0)</f>
        <v>#VALUE!</v>
      </c>
      <c r="C418" s="48" t="e">
        <f>RANK('Auswertung AIST'!N422,'Auswertung AIST'!$L422:$Q422,0)</f>
        <v>#VALUE!</v>
      </c>
      <c r="D418" s="48" t="e">
        <f>RANK('Auswertung AIST'!O422,'Auswertung AIST'!$L422:$Q422,0)</f>
        <v>#VALUE!</v>
      </c>
      <c r="E418" s="48" t="e">
        <f>RANK('Auswertung AIST'!P422,'Auswertung AIST'!$L422:$Q422,0)</f>
        <v>#VALUE!</v>
      </c>
      <c r="F418" s="48" t="e">
        <f>RANK('Auswertung AIST'!Q422,'Auswertung AIST'!$L422:$Q422,0)</f>
        <v>#VALUE!</v>
      </c>
      <c r="G418" s="86" t="e">
        <f t="shared" si="60"/>
        <v>#N/A</v>
      </c>
      <c r="H418" s="87" t="e">
        <f t="shared" si="61"/>
        <v>#N/A</v>
      </c>
      <c r="I418" s="88" t="e">
        <f t="shared" si="62"/>
        <v>#N/A</v>
      </c>
      <c r="J418" s="48" t="e">
        <f t="shared" si="63"/>
        <v>#VALUE!</v>
      </c>
      <c r="K418" s="48" t="e">
        <f t="shared" si="64"/>
        <v>#VALUE!</v>
      </c>
      <c r="L418" s="48" t="e">
        <f t="shared" si="65"/>
        <v>#VALUE!</v>
      </c>
      <c r="M418" s="48" t="e">
        <f t="shared" si="66"/>
        <v>#VALUE!</v>
      </c>
      <c r="N418" s="48" t="e">
        <f t="shared" si="67"/>
        <v>#VALUE!</v>
      </c>
      <c r="O418" s="2" t="e">
        <f t="shared" si="68"/>
        <v>#VALUE!</v>
      </c>
      <c r="P418" s="34"/>
      <c r="Q418" s="45" t="e">
        <f t="shared" si="69"/>
        <v>#N/A</v>
      </c>
      <c r="R418" s="34"/>
      <c r="S418" s="34"/>
      <c r="T418" s="34"/>
      <c r="U418" s="34"/>
      <c r="V418" s="34"/>
      <c r="W418" s="34"/>
      <c r="X418" s="34"/>
      <c r="Y418" s="34"/>
    </row>
    <row r="419" spans="1:25" ht="15.75" thickBot="1" x14ac:dyDescent="0.3">
      <c r="A419" s="47" t="e">
        <f>RANK('Auswertung AIST'!L423,'Auswertung AIST'!$L423:$Q423,0)</f>
        <v>#VALUE!</v>
      </c>
      <c r="B419" s="48" t="e">
        <f>RANK('Auswertung AIST'!M423,'Auswertung AIST'!$L423:$Q423,0)</f>
        <v>#VALUE!</v>
      </c>
      <c r="C419" s="48" t="e">
        <f>RANK('Auswertung AIST'!N423,'Auswertung AIST'!$L423:$Q423,0)</f>
        <v>#VALUE!</v>
      </c>
      <c r="D419" s="48" t="e">
        <f>RANK('Auswertung AIST'!O423,'Auswertung AIST'!$L423:$Q423,0)</f>
        <v>#VALUE!</v>
      </c>
      <c r="E419" s="48" t="e">
        <f>RANK('Auswertung AIST'!P423,'Auswertung AIST'!$L423:$Q423,0)</f>
        <v>#VALUE!</v>
      </c>
      <c r="F419" s="48" t="e">
        <f>RANK('Auswertung AIST'!Q423,'Auswertung AIST'!$L423:$Q423,0)</f>
        <v>#VALUE!</v>
      </c>
      <c r="G419" s="86" t="e">
        <f t="shared" si="60"/>
        <v>#N/A</v>
      </c>
      <c r="H419" s="87" t="e">
        <f t="shared" si="61"/>
        <v>#N/A</v>
      </c>
      <c r="I419" s="88" t="e">
        <f t="shared" si="62"/>
        <v>#N/A</v>
      </c>
      <c r="J419" s="48" t="e">
        <f t="shared" si="63"/>
        <v>#VALUE!</v>
      </c>
      <c r="K419" s="48" t="e">
        <f t="shared" si="64"/>
        <v>#VALUE!</v>
      </c>
      <c r="L419" s="48" t="e">
        <f t="shared" si="65"/>
        <v>#VALUE!</v>
      </c>
      <c r="M419" s="48" t="e">
        <f t="shared" si="66"/>
        <v>#VALUE!</v>
      </c>
      <c r="N419" s="48" t="e">
        <f t="shared" si="67"/>
        <v>#VALUE!</v>
      </c>
      <c r="O419" s="2" t="e">
        <f t="shared" si="68"/>
        <v>#VALUE!</v>
      </c>
      <c r="P419" s="34"/>
      <c r="Q419" s="45" t="e">
        <f t="shared" si="69"/>
        <v>#N/A</v>
      </c>
      <c r="R419" s="34"/>
      <c r="S419" s="34"/>
      <c r="T419" s="34"/>
      <c r="U419" s="34"/>
      <c r="V419" s="34"/>
      <c r="W419" s="34"/>
      <c r="X419" s="34"/>
      <c r="Y419" s="34"/>
    </row>
    <row r="420" spans="1:25" ht="15.75" thickBot="1" x14ac:dyDescent="0.3">
      <c r="A420" s="47" t="e">
        <f>RANK('Auswertung AIST'!L424,'Auswertung AIST'!$L424:$Q424,0)</f>
        <v>#VALUE!</v>
      </c>
      <c r="B420" s="48" t="e">
        <f>RANK('Auswertung AIST'!M424,'Auswertung AIST'!$L424:$Q424,0)</f>
        <v>#VALUE!</v>
      </c>
      <c r="C420" s="48" t="e">
        <f>RANK('Auswertung AIST'!N424,'Auswertung AIST'!$L424:$Q424,0)</f>
        <v>#VALUE!</v>
      </c>
      <c r="D420" s="48" t="e">
        <f>RANK('Auswertung AIST'!O424,'Auswertung AIST'!$L424:$Q424,0)</f>
        <v>#VALUE!</v>
      </c>
      <c r="E420" s="48" t="e">
        <f>RANK('Auswertung AIST'!P424,'Auswertung AIST'!$L424:$Q424,0)</f>
        <v>#VALUE!</v>
      </c>
      <c r="F420" s="48" t="e">
        <f>RANK('Auswertung AIST'!Q424,'Auswertung AIST'!$L424:$Q424,0)</f>
        <v>#VALUE!</v>
      </c>
      <c r="G420" s="86" t="e">
        <f t="shared" si="60"/>
        <v>#N/A</v>
      </c>
      <c r="H420" s="87" t="e">
        <f t="shared" si="61"/>
        <v>#N/A</v>
      </c>
      <c r="I420" s="88" t="e">
        <f t="shared" si="62"/>
        <v>#N/A</v>
      </c>
      <c r="J420" s="48" t="e">
        <f t="shared" si="63"/>
        <v>#VALUE!</v>
      </c>
      <c r="K420" s="48" t="e">
        <f t="shared" si="64"/>
        <v>#VALUE!</v>
      </c>
      <c r="L420" s="48" t="e">
        <f t="shared" si="65"/>
        <v>#VALUE!</v>
      </c>
      <c r="M420" s="48" t="e">
        <f t="shared" si="66"/>
        <v>#VALUE!</v>
      </c>
      <c r="N420" s="48" t="e">
        <f t="shared" si="67"/>
        <v>#VALUE!</v>
      </c>
      <c r="O420" s="2" t="e">
        <f t="shared" si="68"/>
        <v>#VALUE!</v>
      </c>
      <c r="P420" s="34"/>
      <c r="Q420" s="45" t="e">
        <f t="shared" si="69"/>
        <v>#N/A</v>
      </c>
      <c r="R420" s="34"/>
      <c r="S420" s="34"/>
      <c r="T420" s="34"/>
      <c r="U420" s="34"/>
      <c r="V420" s="34"/>
      <c r="W420" s="34"/>
      <c r="X420" s="34"/>
      <c r="Y420" s="34"/>
    </row>
    <row r="421" spans="1:25" ht="15.75" thickBot="1" x14ac:dyDescent="0.3">
      <c r="A421" s="47" t="e">
        <f>RANK('Auswertung AIST'!L425,'Auswertung AIST'!$L425:$Q425,0)</f>
        <v>#VALUE!</v>
      </c>
      <c r="B421" s="48" t="e">
        <f>RANK('Auswertung AIST'!M425,'Auswertung AIST'!$L425:$Q425,0)</f>
        <v>#VALUE!</v>
      </c>
      <c r="C421" s="48" t="e">
        <f>RANK('Auswertung AIST'!N425,'Auswertung AIST'!$L425:$Q425,0)</f>
        <v>#VALUE!</v>
      </c>
      <c r="D421" s="48" t="e">
        <f>RANK('Auswertung AIST'!O425,'Auswertung AIST'!$L425:$Q425,0)</f>
        <v>#VALUE!</v>
      </c>
      <c r="E421" s="48" t="e">
        <f>RANK('Auswertung AIST'!P425,'Auswertung AIST'!$L425:$Q425,0)</f>
        <v>#VALUE!</v>
      </c>
      <c r="F421" s="48" t="e">
        <f>RANK('Auswertung AIST'!Q425,'Auswertung AIST'!$L425:$Q425,0)</f>
        <v>#VALUE!</v>
      </c>
      <c r="G421" s="86" t="e">
        <f t="shared" si="60"/>
        <v>#N/A</v>
      </c>
      <c r="H421" s="87" t="e">
        <f t="shared" si="61"/>
        <v>#N/A</v>
      </c>
      <c r="I421" s="88" t="e">
        <f t="shared" si="62"/>
        <v>#N/A</v>
      </c>
      <c r="J421" s="48" t="e">
        <f t="shared" si="63"/>
        <v>#VALUE!</v>
      </c>
      <c r="K421" s="48" t="e">
        <f t="shared" si="64"/>
        <v>#VALUE!</v>
      </c>
      <c r="L421" s="48" t="e">
        <f t="shared" si="65"/>
        <v>#VALUE!</v>
      </c>
      <c r="M421" s="48" t="e">
        <f t="shared" si="66"/>
        <v>#VALUE!</v>
      </c>
      <c r="N421" s="48" t="e">
        <f t="shared" si="67"/>
        <v>#VALUE!</v>
      </c>
      <c r="O421" s="2" t="e">
        <f t="shared" si="68"/>
        <v>#VALUE!</v>
      </c>
      <c r="P421" s="34"/>
      <c r="Q421" s="45" t="e">
        <f t="shared" si="69"/>
        <v>#N/A</v>
      </c>
      <c r="R421" s="34"/>
      <c r="S421" s="34"/>
      <c r="T421" s="34"/>
      <c r="U421" s="34"/>
      <c r="V421" s="34"/>
      <c r="W421" s="34"/>
      <c r="X421" s="34"/>
      <c r="Y421" s="34"/>
    </row>
    <row r="422" spans="1:25" ht="15.75" thickBot="1" x14ac:dyDescent="0.3">
      <c r="A422" s="47" t="e">
        <f>RANK('Auswertung AIST'!L426,'Auswertung AIST'!$L426:$Q426,0)</f>
        <v>#VALUE!</v>
      </c>
      <c r="B422" s="48" t="e">
        <f>RANK('Auswertung AIST'!M426,'Auswertung AIST'!$L426:$Q426,0)</f>
        <v>#VALUE!</v>
      </c>
      <c r="C422" s="48" t="e">
        <f>RANK('Auswertung AIST'!N426,'Auswertung AIST'!$L426:$Q426,0)</f>
        <v>#VALUE!</v>
      </c>
      <c r="D422" s="48" t="e">
        <f>RANK('Auswertung AIST'!O426,'Auswertung AIST'!$L426:$Q426,0)</f>
        <v>#VALUE!</v>
      </c>
      <c r="E422" s="48" t="e">
        <f>RANK('Auswertung AIST'!P426,'Auswertung AIST'!$L426:$Q426,0)</f>
        <v>#VALUE!</v>
      </c>
      <c r="F422" s="48" t="e">
        <f>RANK('Auswertung AIST'!Q426,'Auswertung AIST'!$L426:$Q426,0)</f>
        <v>#VALUE!</v>
      </c>
      <c r="G422" s="86" t="e">
        <f t="shared" si="60"/>
        <v>#N/A</v>
      </c>
      <c r="H422" s="87" t="e">
        <f t="shared" si="61"/>
        <v>#N/A</v>
      </c>
      <c r="I422" s="88" t="e">
        <f t="shared" si="62"/>
        <v>#N/A</v>
      </c>
      <c r="J422" s="48" t="e">
        <f t="shared" si="63"/>
        <v>#VALUE!</v>
      </c>
      <c r="K422" s="48" t="e">
        <f t="shared" si="64"/>
        <v>#VALUE!</v>
      </c>
      <c r="L422" s="48" t="e">
        <f t="shared" si="65"/>
        <v>#VALUE!</v>
      </c>
      <c r="M422" s="48" t="e">
        <f t="shared" si="66"/>
        <v>#VALUE!</v>
      </c>
      <c r="N422" s="48" t="e">
        <f t="shared" si="67"/>
        <v>#VALUE!</v>
      </c>
      <c r="O422" s="2" t="e">
        <f t="shared" si="68"/>
        <v>#VALUE!</v>
      </c>
      <c r="P422" s="34"/>
      <c r="Q422" s="45" t="e">
        <f t="shared" si="69"/>
        <v>#N/A</v>
      </c>
      <c r="R422" s="34"/>
      <c r="S422" s="34"/>
      <c r="T422" s="34"/>
      <c r="U422" s="34"/>
      <c r="V422" s="34"/>
      <c r="W422" s="34"/>
      <c r="X422" s="34"/>
      <c r="Y422" s="34"/>
    </row>
    <row r="423" spans="1:25" ht="15.75" thickBot="1" x14ac:dyDescent="0.3">
      <c r="A423" s="47" t="e">
        <f>RANK('Auswertung AIST'!L427,'Auswertung AIST'!$L427:$Q427,0)</f>
        <v>#VALUE!</v>
      </c>
      <c r="B423" s="48" t="e">
        <f>RANK('Auswertung AIST'!M427,'Auswertung AIST'!$L427:$Q427,0)</f>
        <v>#VALUE!</v>
      </c>
      <c r="C423" s="48" t="e">
        <f>RANK('Auswertung AIST'!N427,'Auswertung AIST'!$L427:$Q427,0)</f>
        <v>#VALUE!</v>
      </c>
      <c r="D423" s="48" t="e">
        <f>RANK('Auswertung AIST'!O427,'Auswertung AIST'!$L427:$Q427,0)</f>
        <v>#VALUE!</v>
      </c>
      <c r="E423" s="48" t="e">
        <f>RANK('Auswertung AIST'!P427,'Auswertung AIST'!$L427:$Q427,0)</f>
        <v>#VALUE!</v>
      </c>
      <c r="F423" s="48" t="e">
        <f>RANK('Auswertung AIST'!Q427,'Auswertung AIST'!$L427:$Q427,0)</f>
        <v>#VALUE!</v>
      </c>
      <c r="G423" s="86" t="e">
        <f t="shared" si="60"/>
        <v>#N/A</v>
      </c>
      <c r="H423" s="87" t="e">
        <f t="shared" si="61"/>
        <v>#N/A</v>
      </c>
      <c r="I423" s="88" t="e">
        <f t="shared" si="62"/>
        <v>#N/A</v>
      </c>
      <c r="J423" s="48" t="e">
        <f t="shared" si="63"/>
        <v>#VALUE!</v>
      </c>
      <c r="K423" s="48" t="e">
        <f t="shared" si="64"/>
        <v>#VALUE!</v>
      </c>
      <c r="L423" s="48" t="e">
        <f t="shared" si="65"/>
        <v>#VALUE!</v>
      </c>
      <c r="M423" s="48" t="e">
        <f t="shared" si="66"/>
        <v>#VALUE!</v>
      </c>
      <c r="N423" s="48" t="e">
        <f t="shared" si="67"/>
        <v>#VALUE!</v>
      </c>
      <c r="O423" s="2" t="e">
        <f t="shared" si="68"/>
        <v>#VALUE!</v>
      </c>
      <c r="P423" s="34"/>
      <c r="Q423" s="45" t="e">
        <f t="shared" si="69"/>
        <v>#N/A</v>
      </c>
      <c r="R423" s="34"/>
      <c r="S423" s="34"/>
      <c r="T423" s="34"/>
      <c r="U423" s="34"/>
      <c r="V423" s="34"/>
      <c r="W423" s="34"/>
      <c r="X423" s="34"/>
      <c r="Y423" s="34"/>
    </row>
    <row r="424" spans="1:25" ht="15.75" thickBot="1" x14ac:dyDescent="0.3">
      <c r="A424" s="47" t="e">
        <f>RANK('Auswertung AIST'!L428,'Auswertung AIST'!$L428:$Q428,0)</f>
        <v>#VALUE!</v>
      </c>
      <c r="B424" s="48" t="e">
        <f>RANK('Auswertung AIST'!M428,'Auswertung AIST'!$L428:$Q428,0)</f>
        <v>#VALUE!</v>
      </c>
      <c r="C424" s="48" t="e">
        <f>RANK('Auswertung AIST'!N428,'Auswertung AIST'!$L428:$Q428,0)</f>
        <v>#VALUE!</v>
      </c>
      <c r="D424" s="48" t="e">
        <f>RANK('Auswertung AIST'!O428,'Auswertung AIST'!$L428:$Q428,0)</f>
        <v>#VALUE!</v>
      </c>
      <c r="E424" s="48" t="e">
        <f>RANK('Auswertung AIST'!P428,'Auswertung AIST'!$L428:$Q428,0)</f>
        <v>#VALUE!</v>
      </c>
      <c r="F424" s="48" t="e">
        <f>RANK('Auswertung AIST'!Q428,'Auswertung AIST'!$L428:$Q428,0)</f>
        <v>#VALUE!</v>
      </c>
      <c r="G424" s="86" t="e">
        <f t="shared" si="60"/>
        <v>#N/A</v>
      </c>
      <c r="H424" s="87" t="e">
        <f t="shared" si="61"/>
        <v>#N/A</v>
      </c>
      <c r="I424" s="88" t="e">
        <f t="shared" si="62"/>
        <v>#N/A</v>
      </c>
      <c r="J424" s="48" t="e">
        <f t="shared" si="63"/>
        <v>#VALUE!</v>
      </c>
      <c r="K424" s="48" t="e">
        <f t="shared" si="64"/>
        <v>#VALUE!</v>
      </c>
      <c r="L424" s="48" t="e">
        <f t="shared" si="65"/>
        <v>#VALUE!</v>
      </c>
      <c r="M424" s="48" t="e">
        <f t="shared" si="66"/>
        <v>#VALUE!</v>
      </c>
      <c r="N424" s="48" t="e">
        <f t="shared" si="67"/>
        <v>#VALUE!</v>
      </c>
      <c r="O424" s="2" t="e">
        <f t="shared" si="68"/>
        <v>#VALUE!</v>
      </c>
      <c r="P424" s="34"/>
      <c r="Q424" s="45" t="e">
        <f t="shared" si="69"/>
        <v>#N/A</v>
      </c>
      <c r="R424" s="34"/>
      <c r="S424" s="34"/>
      <c r="T424" s="34"/>
      <c r="U424" s="34"/>
      <c r="V424" s="34"/>
      <c r="W424" s="34"/>
      <c r="X424" s="34"/>
      <c r="Y424" s="34"/>
    </row>
    <row r="425" spans="1:25" ht="15.75" thickBot="1" x14ac:dyDescent="0.3">
      <c r="A425" s="47" t="e">
        <f>RANK('Auswertung AIST'!L429,'Auswertung AIST'!$L429:$Q429,0)</f>
        <v>#VALUE!</v>
      </c>
      <c r="B425" s="48" t="e">
        <f>RANK('Auswertung AIST'!M429,'Auswertung AIST'!$L429:$Q429,0)</f>
        <v>#VALUE!</v>
      </c>
      <c r="C425" s="48" t="e">
        <f>RANK('Auswertung AIST'!N429,'Auswertung AIST'!$L429:$Q429,0)</f>
        <v>#VALUE!</v>
      </c>
      <c r="D425" s="48" t="e">
        <f>RANK('Auswertung AIST'!O429,'Auswertung AIST'!$L429:$Q429,0)</f>
        <v>#VALUE!</v>
      </c>
      <c r="E425" s="48" t="e">
        <f>RANK('Auswertung AIST'!P429,'Auswertung AIST'!$L429:$Q429,0)</f>
        <v>#VALUE!</v>
      </c>
      <c r="F425" s="48" t="e">
        <f>RANK('Auswertung AIST'!Q429,'Auswertung AIST'!$L429:$Q429,0)</f>
        <v>#VALUE!</v>
      </c>
      <c r="G425" s="86" t="e">
        <f t="shared" si="60"/>
        <v>#N/A</v>
      </c>
      <c r="H425" s="87" t="e">
        <f t="shared" si="61"/>
        <v>#N/A</v>
      </c>
      <c r="I425" s="88" t="e">
        <f t="shared" si="62"/>
        <v>#N/A</v>
      </c>
      <c r="J425" s="48" t="e">
        <f t="shared" si="63"/>
        <v>#VALUE!</v>
      </c>
      <c r="K425" s="48" t="e">
        <f t="shared" si="64"/>
        <v>#VALUE!</v>
      </c>
      <c r="L425" s="48" t="e">
        <f t="shared" si="65"/>
        <v>#VALUE!</v>
      </c>
      <c r="M425" s="48" t="e">
        <f t="shared" si="66"/>
        <v>#VALUE!</v>
      </c>
      <c r="N425" s="48" t="e">
        <f t="shared" si="67"/>
        <v>#VALUE!</v>
      </c>
      <c r="O425" s="2" t="e">
        <f t="shared" si="68"/>
        <v>#VALUE!</v>
      </c>
      <c r="P425" s="34"/>
      <c r="Q425" s="45" t="e">
        <f t="shared" si="69"/>
        <v>#N/A</v>
      </c>
      <c r="R425" s="34"/>
      <c r="S425" s="34"/>
      <c r="T425" s="34"/>
      <c r="U425" s="34"/>
      <c r="V425" s="34"/>
      <c r="W425" s="34"/>
      <c r="X425" s="34"/>
      <c r="Y425" s="34"/>
    </row>
    <row r="426" spans="1:25" ht="15.75" thickBot="1" x14ac:dyDescent="0.3">
      <c r="A426" s="47" t="e">
        <f>RANK('Auswertung AIST'!L430,'Auswertung AIST'!$L430:$Q430,0)</f>
        <v>#VALUE!</v>
      </c>
      <c r="B426" s="48" t="e">
        <f>RANK('Auswertung AIST'!M430,'Auswertung AIST'!$L430:$Q430,0)</f>
        <v>#VALUE!</v>
      </c>
      <c r="C426" s="48" t="e">
        <f>RANK('Auswertung AIST'!N430,'Auswertung AIST'!$L430:$Q430,0)</f>
        <v>#VALUE!</v>
      </c>
      <c r="D426" s="48" t="e">
        <f>RANK('Auswertung AIST'!O430,'Auswertung AIST'!$L430:$Q430,0)</f>
        <v>#VALUE!</v>
      </c>
      <c r="E426" s="48" t="e">
        <f>RANK('Auswertung AIST'!P430,'Auswertung AIST'!$L430:$Q430,0)</f>
        <v>#VALUE!</v>
      </c>
      <c r="F426" s="48" t="e">
        <f>RANK('Auswertung AIST'!Q430,'Auswertung AIST'!$L430:$Q430,0)</f>
        <v>#VALUE!</v>
      </c>
      <c r="G426" s="86" t="e">
        <f t="shared" si="60"/>
        <v>#N/A</v>
      </c>
      <c r="H426" s="87" t="e">
        <f t="shared" si="61"/>
        <v>#N/A</v>
      </c>
      <c r="I426" s="88" t="e">
        <f t="shared" si="62"/>
        <v>#N/A</v>
      </c>
      <c r="J426" s="48" t="e">
        <f t="shared" si="63"/>
        <v>#VALUE!</v>
      </c>
      <c r="K426" s="48" t="e">
        <f t="shared" si="64"/>
        <v>#VALUE!</v>
      </c>
      <c r="L426" s="48" t="e">
        <f t="shared" si="65"/>
        <v>#VALUE!</v>
      </c>
      <c r="M426" s="48" t="e">
        <f t="shared" si="66"/>
        <v>#VALUE!</v>
      </c>
      <c r="N426" s="48" t="e">
        <f t="shared" si="67"/>
        <v>#VALUE!</v>
      </c>
      <c r="O426" s="2" t="e">
        <f t="shared" si="68"/>
        <v>#VALUE!</v>
      </c>
      <c r="P426" s="34"/>
      <c r="Q426" s="45" t="e">
        <f t="shared" si="69"/>
        <v>#N/A</v>
      </c>
      <c r="R426" s="34"/>
      <c r="S426" s="34"/>
      <c r="T426" s="34"/>
      <c r="U426" s="34"/>
      <c r="V426" s="34"/>
      <c r="W426" s="34"/>
      <c r="X426" s="34"/>
      <c r="Y426" s="34"/>
    </row>
    <row r="427" spans="1:25" ht="15.75" thickBot="1" x14ac:dyDescent="0.3">
      <c r="A427" s="47" t="e">
        <f>RANK('Auswertung AIST'!L431,'Auswertung AIST'!$L431:$Q431,0)</f>
        <v>#VALUE!</v>
      </c>
      <c r="B427" s="48" t="e">
        <f>RANK('Auswertung AIST'!M431,'Auswertung AIST'!$L431:$Q431,0)</f>
        <v>#VALUE!</v>
      </c>
      <c r="C427" s="48" t="e">
        <f>RANK('Auswertung AIST'!N431,'Auswertung AIST'!$L431:$Q431,0)</f>
        <v>#VALUE!</v>
      </c>
      <c r="D427" s="48" t="e">
        <f>RANK('Auswertung AIST'!O431,'Auswertung AIST'!$L431:$Q431,0)</f>
        <v>#VALUE!</v>
      </c>
      <c r="E427" s="48" t="e">
        <f>RANK('Auswertung AIST'!P431,'Auswertung AIST'!$L431:$Q431,0)</f>
        <v>#VALUE!</v>
      </c>
      <c r="F427" s="48" t="e">
        <f>RANK('Auswertung AIST'!Q431,'Auswertung AIST'!$L431:$Q431,0)</f>
        <v>#VALUE!</v>
      </c>
      <c r="G427" s="86" t="e">
        <f t="shared" si="60"/>
        <v>#N/A</v>
      </c>
      <c r="H427" s="87" t="e">
        <f t="shared" si="61"/>
        <v>#N/A</v>
      </c>
      <c r="I427" s="88" t="e">
        <f t="shared" si="62"/>
        <v>#N/A</v>
      </c>
      <c r="J427" s="48" t="e">
        <f t="shared" si="63"/>
        <v>#VALUE!</v>
      </c>
      <c r="K427" s="48" t="e">
        <f t="shared" si="64"/>
        <v>#VALUE!</v>
      </c>
      <c r="L427" s="48" t="e">
        <f t="shared" si="65"/>
        <v>#VALUE!</v>
      </c>
      <c r="M427" s="48" t="e">
        <f t="shared" si="66"/>
        <v>#VALUE!</v>
      </c>
      <c r="N427" s="48" t="e">
        <f t="shared" si="67"/>
        <v>#VALUE!</v>
      </c>
      <c r="O427" s="2" t="e">
        <f t="shared" si="68"/>
        <v>#VALUE!</v>
      </c>
      <c r="P427" s="34"/>
      <c r="Q427" s="45" t="e">
        <f t="shared" si="69"/>
        <v>#N/A</v>
      </c>
      <c r="R427" s="34"/>
      <c r="S427" s="34"/>
      <c r="T427" s="34"/>
      <c r="U427" s="34"/>
      <c r="V427" s="34"/>
      <c r="W427" s="34"/>
      <c r="X427" s="34"/>
      <c r="Y427" s="34"/>
    </row>
    <row r="428" spans="1:25" ht="15.75" thickBot="1" x14ac:dyDescent="0.3">
      <c r="A428" s="47" t="e">
        <f>RANK('Auswertung AIST'!L432,'Auswertung AIST'!$L432:$Q432,0)</f>
        <v>#VALUE!</v>
      </c>
      <c r="B428" s="48" t="e">
        <f>RANK('Auswertung AIST'!M432,'Auswertung AIST'!$L432:$Q432,0)</f>
        <v>#VALUE!</v>
      </c>
      <c r="C428" s="48" t="e">
        <f>RANK('Auswertung AIST'!N432,'Auswertung AIST'!$L432:$Q432,0)</f>
        <v>#VALUE!</v>
      </c>
      <c r="D428" s="48" t="e">
        <f>RANK('Auswertung AIST'!O432,'Auswertung AIST'!$L432:$Q432,0)</f>
        <v>#VALUE!</v>
      </c>
      <c r="E428" s="48" t="e">
        <f>RANK('Auswertung AIST'!P432,'Auswertung AIST'!$L432:$Q432,0)</f>
        <v>#VALUE!</v>
      </c>
      <c r="F428" s="48" t="e">
        <f>RANK('Auswertung AIST'!Q432,'Auswertung AIST'!$L432:$Q432,0)</f>
        <v>#VALUE!</v>
      </c>
      <c r="G428" s="86" t="e">
        <f t="shared" si="60"/>
        <v>#N/A</v>
      </c>
      <c r="H428" s="87" t="e">
        <f t="shared" si="61"/>
        <v>#N/A</v>
      </c>
      <c r="I428" s="88" t="e">
        <f t="shared" si="62"/>
        <v>#N/A</v>
      </c>
      <c r="J428" s="48" t="e">
        <f t="shared" si="63"/>
        <v>#VALUE!</v>
      </c>
      <c r="K428" s="48" t="e">
        <f t="shared" si="64"/>
        <v>#VALUE!</v>
      </c>
      <c r="L428" s="48" t="e">
        <f t="shared" si="65"/>
        <v>#VALUE!</v>
      </c>
      <c r="M428" s="48" t="e">
        <f t="shared" si="66"/>
        <v>#VALUE!</v>
      </c>
      <c r="N428" s="48" t="e">
        <f t="shared" si="67"/>
        <v>#VALUE!</v>
      </c>
      <c r="O428" s="2" t="e">
        <f t="shared" si="68"/>
        <v>#VALUE!</v>
      </c>
      <c r="P428" s="34"/>
      <c r="Q428" s="45" t="e">
        <f t="shared" si="69"/>
        <v>#N/A</v>
      </c>
      <c r="R428" s="34"/>
      <c r="S428" s="34"/>
      <c r="T428" s="34"/>
      <c r="U428" s="34"/>
      <c r="V428" s="34"/>
      <c r="W428" s="34"/>
      <c r="X428" s="34"/>
      <c r="Y428" s="34"/>
    </row>
    <row r="429" spans="1:25" ht="15.75" thickBot="1" x14ac:dyDescent="0.3">
      <c r="A429" s="47" t="e">
        <f>RANK('Auswertung AIST'!L433,'Auswertung AIST'!$L433:$Q433,0)</f>
        <v>#VALUE!</v>
      </c>
      <c r="B429" s="48" t="e">
        <f>RANK('Auswertung AIST'!M433,'Auswertung AIST'!$L433:$Q433,0)</f>
        <v>#VALUE!</v>
      </c>
      <c r="C429" s="48" t="e">
        <f>RANK('Auswertung AIST'!N433,'Auswertung AIST'!$L433:$Q433,0)</f>
        <v>#VALUE!</v>
      </c>
      <c r="D429" s="48" t="e">
        <f>RANK('Auswertung AIST'!O433,'Auswertung AIST'!$L433:$Q433,0)</f>
        <v>#VALUE!</v>
      </c>
      <c r="E429" s="48" t="e">
        <f>RANK('Auswertung AIST'!P433,'Auswertung AIST'!$L433:$Q433,0)</f>
        <v>#VALUE!</v>
      </c>
      <c r="F429" s="48" t="e">
        <f>RANK('Auswertung AIST'!Q433,'Auswertung AIST'!$L433:$Q433,0)</f>
        <v>#VALUE!</v>
      </c>
      <c r="G429" s="86" t="e">
        <f t="shared" si="60"/>
        <v>#N/A</v>
      </c>
      <c r="H429" s="87" t="e">
        <f t="shared" si="61"/>
        <v>#N/A</v>
      </c>
      <c r="I429" s="88" t="e">
        <f t="shared" si="62"/>
        <v>#N/A</v>
      </c>
      <c r="J429" s="48" t="e">
        <f t="shared" si="63"/>
        <v>#VALUE!</v>
      </c>
      <c r="K429" s="48" t="e">
        <f t="shared" si="64"/>
        <v>#VALUE!</v>
      </c>
      <c r="L429" s="48" t="e">
        <f t="shared" si="65"/>
        <v>#VALUE!</v>
      </c>
      <c r="M429" s="48" t="e">
        <f t="shared" si="66"/>
        <v>#VALUE!</v>
      </c>
      <c r="N429" s="48" t="e">
        <f t="shared" si="67"/>
        <v>#VALUE!</v>
      </c>
      <c r="O429" s="2" t="e">
        <f t="shared" si="68"/>
        <v>#VALUE!</v>
      </c>
      <c r="P429" s="34"/>
      <c r="Q429" s="45" t="e">
        <f t="shared" si="69"/>
        <v>#N/A</v>
      </c>
      <c r="R429" s="34"/>
      <c r="S429" s="34"/>
      <c r="T429" s="34"/>
      <c r="U429" s="34"/>
      <c r="V429" s="34"/>
      <c r="W429" s="34"/>
      <c r="X429" s="34"/>
      <c r="Y429" s="34"/>
    </row>
    <row r="430" spans="1:25" ht="15.75" thickBot="1" x14ac:dyDescent="0.3">
      <c r="A430" s="47" t="e">
        <f>RANK('Auswertung AIST'!L434,'Auswertung AIST'!$L434:$Q434,0)</f>
        <v>#VALUE!</v>
      </c>
      <c r="B430" s="48" t="e">
        <f>RANK('Auswertung AIST'!M434,'Auswertung AIST'!$L434:$Q434,0)</f>
        <v>#VALUE!</v>
      </c>
      <c r="C430" s="48" t="e">
        <f>RANK('Auswertung AIST'!N434,'Auswertung AIST'!$L434:$Q434,0)</f>
        <v>#VALUE!</v>
      </c>
      <c r="D430" s="48" t="e">
        <f>RANK('Auswertung AIST'!O434,'Auswertung AIST'!$L434:$Q434,0)</f>
        <v>#VALUE!</v>
      </c>
      <c r="E430" s="48" t="e">
        <f>RANK('Auswertung AIST'!P434,'Auswertung AIST'!$L434:$Q434,0)</f>
        <v>#VALUE!</v>
      </c>
      <c r="F430" s="48" t="e">
        <f>RANK('Auswertung AIST'!Q434,'Auswertung AIST'!$L434:$Q434,0)</f>
        <v>#VALUE!</v>
      </c>
      <c r="G430" s="86" t="e">
        <f t="shared" si="60"/>
        <v>#N/A</v>
      </c>
      <c r="H430" s="87" t="e">
        <f t="shared" si="61"/>
        <v>#N/A</v>
      </c>
      <c r="I430" s="88" t="e">
        <f t="shared" si="62"/>
        <v>#N/A</v>
      </c>
      <c r="J430" s="48" t="e">
        <f t="shared" si="63"/>
        <v>#VALUE!</v>
      </c>
      <c r="K430" s="48" t="e">
        <f t="shared" si="64"/>
        <v>#VALUE!</v>
      </c>
      <c r="L430" s="48" t="e">
        <f t="shared" si="65"/>
        <v>#VALUE!</v>
      </c>
      <c r="M430" s="48" t="e">
        <f t="shared" si="66"/>
        <v>#VALUE!</v>
      </c>
      <c r="N430" s="48" t="e">
        <f t="shared" si="67"/>
        <v>#VALUE!</v>
      </c>
      <c r="O430" s="2" t="e">
        <f t="shared" si="68"/>
        <v>#VALUE!</v>
      </c>
      <c r="P430" s="34"/>
      <c r="Q430" s="45" t="e">
        <f t="shared" si="69"/>
        <v>#N/A</v>
      </c>
      <c r="R430" s="34"/>
      <c r="S430" s="34"/>
      <c r="T430" s="34"/>
      <c r="U430" s="34"/>
      <c r="V430" s="34"/>
      <c r="W430" s="34"/>
      <c r="X430" s="34"/>
      <c r="Y430" s="34"/>
    </row>
    <row r="431" spans="1:25" ht="15.75" thickBot="1" x14ac:dyDescent="0.3">
      <c r="A431" s="47" t="e">
        <f>RANK('Auswertung AIST'!L435,'Auswertung AIST'!$L435:$Q435,0)</f>
        <v>#VALUE!</v>
      </c>
      <c r="B431" s="48" t="e">
        <f>RANK('Auswertung AIST'!M435,'Auswertung AIST'!$L435:$Q435,0)</f>
        <v>#VALUE!</v>
      </c>
      <c r="C431" s="48" t="e">
        <f>RANK('Auswertung AIST'!N435,'Auswertung AIST'!$L435:$Q435,0)</f>
        <v>#VALUE!</v>
      </c>
      <c r="D431" s="48" t="e">
        <f>RANK('Auswertung AIST'!O435,'Auswertung AIST'!$L435:$Q435,0)</f>
        <v>#VALUE!</v>
      </c>
      <c r="E431" s="48" t="e">
        <f>RANK('Auswertung AIST'!P435,'Auswertung AIST'!$L435:$Q435,0)</f>
        <v>#VALUE!</v>
      </c>
      <c r="F431" s="48" t="e">
        <f>RANK('Auswertung AIST'!Q435,'Auswertung AIST'!$L435:$Q435,0)</f>
        <v>#VALUE!</v>
      </c>
      <c r="G431" s="86" t="e">
        <f t="shared" si="60"/>
        <v>#N/A</v>
      </c>
      <c r="H431" s="87" t="e">
        <f t="shared" si="61"/>
        <v>#N/A</v>
      </c>
      <c r="I431" s="88" t="e">
        <f t="shared" si="62"/>
        <v>#N/A</v>
      </c>
      <c r="J431" s="48" t="e">
        <f t="shared" si="63"/>
        <v>#VALUE!</v>
      </c>
      <c r="K431" s="48" t="e">
        <f t="shared" si="64"/>
        <v>#VALUE!</v>
      </c>
      <c r="L431" s="48" t="e">
        <f t="shared" si="65"/>
        <v>#VALUE!</v>
      </c>
      <c r="M431" s="48" t="e">
        <f t="shared" si="66"/>
        <v>#VALUE!</v>
      </c>
      <c r="N431" s="48" t="e">
        <f t="shared" si="67"/>
        <v>#VALUE!</v>
      </c>
      <c r="O431" s="2" t="e">
        <f t="shared" si="68"/>
        <v>#VALUE!</v>
      </c>
      <c r="P431" s="34"/>
      <c r="Q431" s="45" t="e">
        <f t="shared" si="69"/>
        <v>#N/A</v>
      </c>
      <c r="R431" s="34"/>
      <c r="S431" s="34"/>
      <c r="T431" s="34"/>
      <c r="U431" s="34"/>
      <c r="V431" s="34"/>
      <c r="W431" s="34"/>
      <c r="X431" s="34"/>
      <c r="Y431" s="34"/>
    </row>
    <row r="432" spans="1:25" ht="15.75" thickBot="1" x14ac:dyDescent="0.3">
      <c r="A432" s="47" t="e">
        <f>RANK('Auswertung AIST'!L436,'Auswertung AIST'!$L436:$Q436,0)</f>
        <v>#VALUE!</v>
      </c>
      <c r="B432" s="48" t="e">
        <f>RANK('Auswertung AIST'!M436,'Auswertung AIST'!$L436:$Q436,0)</f>
        <v>#VALUE!</v>
      </c>
      <c r="C432" s="48" t="e">
        <f>RANK('Auswertung AIST'!N436,'Auswertung AIST'!$L436:$Q436,0)</f>
        <v>#VALUE!</v>
      </c>
      <c r="D432" s="48" t="e">
        <f>RANK('Auswertung AIST'!O436,'Auswertung AIST'!$L436:$Q436,0)</f>
        <v>#VALUE!</v>
      </c>
      <c r="E432" s="48" t="e">
        <f>RANK('Auswertung AIST'!P436,'Auswertung AIST'!$L436:$Q436,0)</f>
        <v>#VALUE!</v>
      </c>
      <c r="F432" s="48" t="e">
        <f>RANK('Auswertung AIST'!Q436,'Auswertung AIST'!$L436:$Q436,0)</f>
        <v>#VALUE!</v>
      </c>
      <c r="G432" s="86" t="e">
        <f t="shared" si="60"/>
        <v>#N/A</v>
      </c>
      <c r="H432" s="87" t="e">
        <f t="shared" si="61"/>
        <v>#N/A</v>
      </c>
      <c r="I432" s="88" t="e">
        <f t="shared" si="62"/>
        <v>#N/A</v>
      </c>
      <c r="J432" s="48" t="e">
        <f t="shared" si="63"/>
        <v>#VALUE!</v>
      </c>
      <c r="K432" s="48" t="e">
        <f t="shared" si="64"/>
        <v>#VALUE!</v>
      </c>
      <c r="L432" s="48" t="e">
        <f t="shared" si="65"/>
        <v>#VALUE!</v>
      </c>
      <c r="M432" s="48" t="e">
        <f t="shared" si="66"/>
        <v>#VALUE!</v>
      </c>
      <c r="N432" s="48" t="e">
        <f t="shared" si="67"/>
        <v>#VALUE!</v>
      </c>
      <c r="O432" s="2" t="e">
        <f t="shared" si="68"/>
        <v>#VALUE!</v>
      </c>
      <c r="P432" s="34"/>
      <c r="Q432" s="45" t="e">
        <f t="shared" si="69"/>
        <v>#N/A</v>
      </c>
      <c r="R432" s="34"/>
      <c r="S432" s="34"/>
      <c r="T432" s="34"/>
      <c r="U432" s="34"/>
      <c r="V432" s="34"/>
      <c r="W432" s="34"/>
      <c r="X432" s="34"/>
      <c r="Y432" s="34"/>
    </row>
    <row r="433" spans="1:25" ht="15.75" thickBot="1" x14ac:dyDescent="0.3">
      <c r="A433" s="47" t="e">
        <f>RANK('Auswertung AIST'!L437,'Auswertung AIST'!$L437:$Q437,0)</f>
        <v>#VALUE!</v>
      </c>
      <c r="B433" s="48" t="e">
        <f>RANK('Auswertung AIST'!M437,'Auswertung AIST'!$L437:$Q437,0)</f>
        <v>#VALUE!</v>
      </c>
      <c r="C433" s="48" t="e">
        <f>RANK('Auswertung AIST'!N437,'Auswertung AIST'!$L437:$Q437,0)</f>
        <v>#VALUE!</v>
      </c>
      <c r="D433" s="48" t="e">
        <f>RANK('Auswertung AIST'!O437,'Auswertung AIST'!$L437:$Q437,0)</f>
        <v>#VALUE!</v>
      </c>
      <c r="E433" s="48" t="e">
        <f>RANK('Auswertung AIST'!P437,'Auswertung AIST'!$L437:$Q437,0)</f>
        <v>#VALUE!</v>
      </c>
      <c r="F433" s="48" t="e">
        <f>RANK('Auswertung AIST'!Q437,'Auswertung AIST'!$L437:$Q437,0)</f>
        <v>#VALUE!</v>
      </c>
      <c r="G433" s="86" t="e">
        <f t="shared" si="60"/>
        <v>#N/A</v>
      </c>
      <c r="H433" s="87" t="e">
        <f t="shared" si="61"/>
        <v>#N/A</v>
      </c>
      <c r="I433" s="88" t="e">
        <f t="shared" si="62"/>
        <v>#N/A</v>
      </c>
      <c r="J433" s="48" t="e">
        <f t="shared" si="63"/>
        <v>#VALUE!</v>
      </c>
      <c r="K433" s="48" t="e">
        <f t="shared" si="64"/>
        <v>#VALUE!</v>
      </c>
      <c r="L433" s="48" t="e">
        <f t="shared" si="65"/>
        <v>#VALUE!</v>
      </c>
      <c r="M433" s="48" t="e">
        <f t="shared" si="66"/>
        <v>#VALUE!</v>
      </c>
      <c r="N433" s="48" t="e">
        <f t="shared" si="67"/>
        <v>#VALUE!</v>
      </c>
      <c r="O433" s="2" t="e">
        <f t="shared" si="68"/>
        <v>#VALUE!</v>
      </c>
      <c r="P433" s="34"/>
      <c r="Q433" s="45" t="e">
        <f t="shared" si="69"/>
        <v>#N/A</v>
      </c>
      <c r="R433" s="34"/>
      <c r="S433" s="34"/>
      <c r="T433" s="34"/>
      <c r="U433" s="34"/>
      <c r="V433" s="34"/>
      <c r="W433" s="34"/>
      <c r="X433" s="34"/>
      <c r="Y433" s="34"/>
    </row>
    <row r="434" spans="1:25" ht="15.75" thickBot="1" x14ac:dyDescent="0.3">
      <c r="A434" s="47" t="e">
        <f>RANK('Auswertung AIST'!L438,'Auswertung AIST'!$L438:$Q438,0)</f>
        <v>#VALUE!</v>
      </c>
      <c r="B434" s="48" t="e">
        <f>RANK('Auswertung AIST'!M438,'Auswertung AIST'!$L438:$Q438,0)</f>
        <v>#VALUE!</v>
      </c>
      <c r="C434" s="48" t="e">
        <f>RANK('Auswertung AIST'!N438,'Auswertung AIST'!$L438:$Q438,0)</f>
        <v>#VALUE!</v>
      </c>
      <c r="D434" s="48" t="e">
        <f>RANK('Auswertung AIST'!O438,'Auswertung AIST'!$L438:$Q438,0)</f>
        <v>#VALUE!</v>
      </c>
      <c r="E434" s="48" t="e">
        <f>RANK('Auswertung AIST'!P438,'Auswertung AIST'!$L438:$Q438,0)</f>
        <v>#VALUE!</v>
      </c>
      <c r="F434" s="48" t="e">
        <f>RANK('Auswertung AIST'!Q438,'Auswertung AIST'!$L438:$Q438,0)</f>
        <v>#VALUE!</v>
      </c>
      <c r="G434" s="86" t="e">
        <f t="shared" si="60"/>
        <v>#N/A</v>
      </c>
      <c r="H434" s="87" t="e">
        <f t="shared" si="61"/>
        <v>#N/A</v>
      </c>
      <c r="I434" s="88" t="e">
        <f t="shared" si="62"/>
        <v>#N/A</v>
      </c>
      <c r="J434" s="48" t="e">
        <f t="shared" si="63"/>
        <v>#VALUE!</v>
      </c>
      <c r="K434" s="48" t="e">
        <f t="shared" si="64"/>
        <v>#VALUE!</v>
      </c>
      <c r="L434" s="48" t="e">
        <f t="shared" si="65"/>
        <v>#VALUE!</v>
      </c>
      <c r="M434" s="48" t="e">
        <f t="shared" si="66"/>
        <v>#VALUE!</v>
      </c>
      <c r="N434" s="48" t="e">
        <f t="shared" si="67"/>
        <v>#VALUE!</v>
      </c>
      <c r="O434" s="2" t="e">
        <f t="shared" si="68"/>
        <v>#VALUE!</v>
      </c>
      <c r="P434" s="34"/>
      <c r="Q434" s="45" t="e">
        <f t="shared" si="69"/>
        <v>#N/A</v>
      </c>
      <c r="R434" s="34"/>
      <c r="S434" s="34"/>
      <c r="T434" s="34"/>
      <c r="U434" s="34"/>
      <c r="V434" s="34"/>
      <c r="W434" s="34"/>
      <c r="X434" s="34"/>
      <c r="Y434" s="34"/>
    </row>
    <row r="435" spans="1:25" ht="15.75" thickBot="1" x14ac:dyDescent="0.3">
      <c r="A435" s="47" t="e">
        <f>RANK('Auswertung AIST'!L439,'Auswertung AIST'!$L439:$Q439,0)</f>
        <v>#VALUE!</v>
      </c>
      <c r="B435" s="48" t="e">
        <f>RANK('Auswertung AIST'!M439,'Auswertung AIST'!$L439:$Q439,0)</f>
        <v>#VALUE!</v>
      </c>
      <c r="C435" s="48" t="e">
        <f>RANK('Auswertung AIST'!N439,'Auswertung AIST'!$L439:$Q439,0)</f>
        <v>#VALUE!</v>
      </c>
      <c r="D435" s="48" t="e">
        <f>RANK('Auswertung AIST'!O439,'Auswertung AIST'!$L439:$Q439,0)</f>
        <v>#VALUE!</v>
      </c>
      <c r="E435" s="48" t="e">
        <f>RANK('Auswertung AIST'!P439,'Auswertung AIST'!$L439:$Q439,0)</f>
        <v>#VALUE!</v>
      </c>
      <c r="F435" s="48" t="e">
        <f>RANK('Auswertung AIST'!Q439,'Auswertung AIST'!$L439:$Q439,0)</f>
        <v>#VALUE!</v>
      </c>
      <c r="G435" s="86" t="e">
        <f t="shared" si="60"/>
        <v>#N/A</v>
      </c>
      <c r="H435" s="87" t="e">
        <f t="shared" si="61"/>
        <v>#N/A</v>
      </c>
      <c r="I435" s="88" t="e">
        <f t="shared" si="62"/>
        <v>#N/A</v>
      </c>
      <c r="J435" s="48" t="e">
        <f t="shared" si="63"/>
        <v>#VALUE!</v>
      </c>
      <c r="K435" s="48" t="e">
        <f t="shared" si="64"/>
        <v>#VALUE!</v>
      </c>
      <c r="L435" s="48" t="e">
        <f t="shared" si="65"/>
        <v>#VALUE!</v>
      </c>
      <c r="M435" s="48" t="e">
        <f t="shared" si="66"/>
        <v>#VALUE!</v>
      </c>
      <c r="N435" s="48" t="e">
        <f t="shared" si="67"/>
        <v>#VALUE!</v>
      </c>
      <c r="O435" s="2" t="e">
        <f t="shared" si="68"/>
        <v>#VALUE!</v>
      </c>
      <c r="P435" s="34"/>
      <c r="Q435" s="45" t="e">
        <f t="shared" si="69"/>
        <v>#N/A</v>
      </c>
      <c r="R435" s="34"/>
      <c r="S435" s="34"/>
      <c r="T435" s="34"/>
      <c r="U435" s="34"/>
      <c r="V435" s="34"/>
      <c r="W435" s="34"/>
      <c r="X435" s="34"/>
      <c r="Y435" s="34"/>
    </row>
    <row r="436" spans="1:25" ht="15.75" thickBot="1" x14ac:dyDescent="0.3">
      <c r="A436" s="47" t="e">
        <f>RANK('Auswertung AIST'!L440,'Auswertung AIST'!$L440:$Q440,0)</f>
        <v>#VALUE!</v>
      </c>
      <c r="B436" s="48" t="e">
        <f>RANK('Auswertung AIST'!M440,'Auswertung AIST'!$L440:$Q440,0)</f>
        <v>#VALUE!</v>
      </c>
      <c r="C436" s="48" t="e">
        <f>RANK('Auswertung AIST'!N440,'Auswertung AIST'!$L440:$Q440,0)</f>
        <v>#VALUE!</v>
      </c>
      <c r="D436" s="48" t="e">
        <f>RANK('Auswertung AIST'!O440,'Auswertung AIST'!$L440:$Q440,0)</f>
        <v>#VALUE!</v>
      </c>
      <c r="E436" s="48" t="e">
        <f>RANK('Auswertung AIST'!P440,'Auswertung AIST'!$L440:$Q440,0)</f>
        <v>#VALUE!</v>
      </c>
      <c r="F436" s="48" t="e">
        <f>RANK('Auswertung AIST'!Q440,'Auswertung AIST'!$L440:$Q440,0)</f>
        <v>#VALUE!</v>
      </c>
      <c r="G436" s="86" t="e">
        <f t="shared" si="60"/>
        <v>#N/A</v>
      </c>
      <c r="H436" s="87" t="e">
        <f t="shared" si="61"/>
        <v>#N/A</v>
      </c>
      <c r="I436" s="88" t="e">
        <f t="shared" si="62"/>
        <v>#N/A</v>
      </c>
      <c r="J436" s="48" t="e">
        <f t="shared" si="63"/>
        <v>#VALUE!</v>
      </c>
      <c r="K436" s="48" t="e">
        <f t="shared" si="64"/>
        <v>#VALUE!</v>
      </c>
      <c r="L436" s="48" t="e">
        <f t="shared" si="65"/>
        <v>#VALUE!</v>
      </c>
      <c r="M436" s="48" t="e">
        <f t="shared" si="66"/>
        <v>#VALUE!</v>
      </c>
      <c r="N436" s="48" t="e">
        <f t="shared" si="67"/>
        <v>#VALUE!</v>
      </c>
      <c r="O436" s="2" t="e">
        <f t="shared" si="68"/>
        <v>#VALUE!</v>
      </c>
      <c r="P436" s="34"/>
      <c r="Q436" s="45" t="e">
        <f t="shared" si="69"/>
        <v>#N/A</v>
      </c>
      <c r="R436" s="34"/>
      <c r="S436" s="34"/>
      <c r="T436" s="34"/>
      <c r="U436" s="34"/>
      <c r="V436" s="34"/>
      <c r="W436" s="34"/>
      <c r="X436" s="34"/>
      <c r="Y436" s="34"/>
    </row>
    <row r="437" spans="1:25" ht="15.75" thickBot="1" x14ac:dyDescent="0.3">
      <c r="A437" s="47" t="e">
        <f>RANK('Auswertung AIST'!L441,'Auswertung AIST'!$L441:$Q441,0)</f>
        <v>#VALUE!</v>
      </c>
      <c r="B437" s="48" t="e">
        <f>RANK('Auswertung AIST'!M441,'Auswertung AIST'!$L441:$Q441,0)</f>
        <v>#VALUE!</v>
      </c>
      <c r="C437" s="48" t="e">
        <f>RANK('Auswertung AIST'!N441,'Auswertung AIST'!$L441:$Q441,0)</f>
        <v>#VALUE!</v>
      </c>
      <c r="D437" s="48" t="e">
        <f>RANK('Auswertung AIST'!O441,'Auswertung AIST'!$L441:$Q441,0)</f>
        <v>#VALUE!</v>
      </c>
      <c r="E437" s="48" t="e">
        <f>RANK('Auswertung AIST'!P441,'Auswertung AIST'!$L441:$Q441,0)</f>
        <v>#VALUE!</v>
      </c>
      <c r="F437" s="48" t="e">
        <f>RANK('Auswertung AIST'!Q441,'Auswertung AIST'!$L441:$Q441,0)</f>
        <v>#VALUE!</v>
      </c>
      <c r="G437" s="86" t="e">
        <f t="shared" si="60"/>
        <v>#N/A</v>
      </c>
      <c r="H437" s="87" t="e">
        <f t="shared" si="61"/>
        <v>#N/A</v>
      </c>
      <c r="I437" s="88" t="e">
        <f t="shared" si="62"/>
        <v>#N/A</v>
      </c>
      <c r="J437" s="48" t="e">
        <f t="shared" si="63"/>
        <v>#VALUE!</v>
      </c>
      <c r="K437" s="48" t="e">
        <f t="shared" si="64"/>
        <v>#VALUE!</v>
      </c>
      <c r="L437" s="48" t="e">
        <f t="shared" si="65"/>
        <v>#VALUE!</v>
      </c>
      <c r="M437" s="48" t="e">
        <f t="shared" si="66"/>
        <v>#VALUE!</v>
      </c>
      <c r="N437" s="48" t="e">
        <f t="shared" si="67"/>
        <v>#VALUE!</v>
      </c>
      <c r="O437" s="2" t="e">
        <f t="shared" si="68"/>
        <v>#VALUE!</v>
      </c>
      <c r="P437" s="34"/>
      <c r="Q437" s="45" t="e">
        <f t="shared" si="69"/>
        <v>#N/A</v>
      </c>
      <c r="R437" s="34"/>
      <c r="S437" s="34"/>
      <c r="T437" s="34"/>
      <c r="U437" s="34"/>
      <c r="V437" s="34"/>
      <c r="W437" s="34"/>
      <c r="X437" s="34"/>
      <c r="Y437" s="34"/>
    </row>
    <row r="438" spans="1:25" ht="15.75" thickBot="1" x14ac:dyDescent="0.3">
      <c r="A438" s="47" t="e">
        <f>RANK('Auswertung AIST'!L442,'Auswertung AIST'!$L442:$Q442,0)</f>
        <v>#VALUE!</v>
      </c>
      <c r="B438" s="48" t="e">
        <f>RANK('Auswertung AIST'!M442,'Auswertung AIST'!$L442:$Q442,0)</f>
        <v>#VALUE!</v>
      </c>
      <c r="C438" s="48" t="e">
        <f>RANK('Auswertung AIST'!N442,'Auswertung AIST'!$L442:$Q442,0)</f>
        <v>#VALUE!</v>
      </c>
      <c r="D438" s="48" t="e">
        <f>RANK('Auswertung AIST'!O442,'Auswertung AIST'!$L442:$Q442,0)</f>
        <v>#VALUE!</v>
      </c>
      <c r="E438" s="48" t="e">
        <f>RANK('Auswertung AIST'!P442,'Auswertung AIST'!$L442:$Q442,0)</f>
        <v>#VALUE!</v>
      </c>
      <c r="F438" s="48" t="e">
        <f>RANK('Auswertung AIST'!Q442,'Auswertung AIST'!$L442:$Q442,0)</f>
        <v>#VALUE!</v>
      </c>
      <c r="G438" s="86" t="e">
        <f t="shared" si="60"/>
        <v>#N/A</v>
      </c>
      <c r="H438" s="87" t="e">
        <f t="shared" si="61"/>
        <v>#N/A</v>
      </c>
      <c r="I438" s="88" t="e">
        <f t="shared" si="62"/>
        <v>#N/A</v>
      </c>
      <c r="J438" s="48" t="e">
        <f t="shared" si="63"/>
        <v>#VALUE!</v>
      </c>
      <c r="K438" s="48" t="e">
        <f t="shared" si="64"/>
        <v>#VALUE!</v>
      </c>
      <c r="L438" s="48" t="e">
        <f t="shared" si="65"/>
        <v>#VALUE!</v>
      </c>
      <c r="M438" s="48" t="e">
        <f t="shared" si="66"/>
        <v>#VALUE!</v>
      </c>
      <c r="N438" s="48" t="e">
        <f t="shared" si="67"/>
        <v>#VALUE!</v>
      </c>
      <c r="O438" s="2" t="e">
        <f t="shared" si="68"/>
        <v>#VALUE!</v>
      </c>
      <c r="P438" s="34"/>
      <c r="Q438" s="45" t="e">
        <f t="shared" si="69"/>
        <v>#N/A</v>
      </c>
      <c r="R438" s="34"/>
      <c r="S438" s="34"/>
      <c r="T438" s="34"/>
      <c r="U438" s="34"/>
      <c r="V438" s="34"/>
      <c r="W438" s="34"/>
      <c r="X438" s="34"/>
      <c r="Y438" s="34"/>
    </row>
    <row r="439" spans="1:25" ht="15.75" thickBot="1" x14ac:dyDescent="0.3">
      <c r="A439" s="47" t="e">
        <f>RANK('Auswertung AIST'!L443,'Auswertung AIST'!$L443:$Q443,0)</f>
        <v>#VALUE!</v>
      </c>
      <c r="B439" s="48" t="e">
        <f>RANK('Auswertung AIST'!M443,'Auswertung AIST'!$L443:$Q443,0)</f>
        <v>#VALUE!</v>
      </c>
      <c r="C439" s="48" t="e">
        <f>RANK('Auswertung AIST'!N443,'Auswertung AIST'!$L443:$Q443,0)</f>
        <v>#VALUE!</v>
      </c>
      <c r="D439" s="48" t="e">
        <f>RANK('Auswertung AIST'!O443,'Auswertung AIST'!$L443:$Q443,0)</f>
        <v>#VALUE!</v>
      </c>
      <c r="E439" s="48" t="e">
        <f>RANK('Auswertung AIST'!P443,'Auswertung AIST'!$L443:$Q443,0)</f>
        <v>#VALUE!</v>
      </c>
      <c r="F439" s="48" t="e">
        <f>RANK('Auswertung AIST'!Q443,'Auswertung AIST'!$L443:$Q443,0)</f>
        <v>#VALUE!</v>
      </c>
      <c r="G439" s="86" t="e">
        <f t="shared" si="60"/>
        <v>#N/A</v>
      </c>
      <c r="H439" s="87" t="e">
        <f t="shared" si="61"/>
        <v>#N/A</v>
      </c>
      <c r="I439" s="88" t="e">
        <f t="shared" si="62"/>
        <v>#N/A</v>
      </c>
      <c r="J439" s="48" t="e">
        <f t="shared" si="63"/>
        <v>#VALUE!</v>
      </c>
      <c r="K439" s="48" t="e">
        <f t="shared" si="64"/>
        <v>#VALUE!</v>
      </c>
      <c r="L439" s="48" t="e">
        <f t="shared" si="65"/>
        <v>#VALUE!</v>
      </c>
      <c r="M439" s="48" t="e">
        <f t="shared" si="66"/>
        <v>#VALUE!</v>
      </c>
      <c r="N439" s="48" t="e">
        <f t="shared" si="67"/>
        <v>#VALUE!</v>
      </c>
      <c r="O439" s="2" t="e">
        <f t="shared" si="68"/>
        <v>#VALUE!</v>
      </c>
      <c r="P439" s="34"/>
      <c r="Q439" s="45" t="e">
        <f t="shared" si="69"/>
        <v>#N/A</v>
      </c>
      <c r="R439" s="34"/>
      <c r="S439" s="34"/>
      <c r="T439" s="34"/>
      <c r="U439" s="34"/>
      <c r="V439" s="34"/>
      <c r="W439" s="34"/>
      <c r="X439" s="34"/>
      <c r="Y439" s="34"/>
    </row>
    <row r="440" spans="1:25" ht="15.75" thickBot="1" x14ac:dyDescent="0.3">
      <c r="A440" s="47" t="e">
        <f>RANK('Auswertung AIST'!L444,'Auswertung AIST'!$L444:$Q444,0)</f>
        <v>#VALUE!</v>
      </c>
      <c r="B440" s="48" t="e">
        <f>RANK('Auswertung AIST'!M444,'Auswertung AIST'!$L444:$Q444,0)</f>
        <v>#VALUE!</v>
      </c>
      <c r="C440" s="48" t="e">
        <f>RANK('Auswertung AIST'!N444,'Auswertung AIST'!$L444:$Q444,0)</f>
        <v>#VALUE!</v>
      </c>
      <c r="D440" s="48" t="e">
        <f>RANK('Auswertung AIST'!O444,'Auswertung AIST'!$L444:$Q444,0)</f>
        <v>#VALUE!</v>
      </c>
      <c r="E440" s="48" t="e">
        <f>RANK('Auswertung AIST'!P444,'Auswertung AIST'!$L444:$Q444,0)</f>
        <v>#VALUE!</v>
      </c>
      <c r="F440" s="48" t="e">
        <f>RANK('Auswertung AIST'!Q444,'Auswertung AIST'!$L444:$Q444,0)</f>
        <v>#VALUE!</v>
      </c>
      <c r="G440" s="86" t="e">
        <f t="shared" si="60"/>
        <v>#N/A</v>
      </c>
      <c r="H440" s="87" t="e">
        <f t="shared" si="61"/>
        <v>#N/A</v>
      </c>
      <c r="I440" s="88" t="e">
        <f t="shared" si="62"/>
        <v>#N/A</v>
      </c>
      <c r="J440" s="48" t="e">
        <f t="shared" si="63"/>
        <v>#VALUE!</v>
      </c>
      <c r="K440" s="48" t="e">
        <f t="shared" si="64"/>
        <v>#VALUE!</v>
      </c>
      <c r="L440" s="48" t="e">
        <f t="shared" si="65"/>
        <v>#VALUE!</v>
      </c>
      <c r="M440" s="48" t="e">
        <f t="shared" si="66"/>
        <v>#VALUE!</v>
      </c>
      <c r="N440" s="48" t="e">
        <f t="shared" si="67"/>
        <v>#VALUE!</v>
      </c>
      <c r="O440" s="2" t="e">
        <f t="shared" si="68"/>
        <v>#VALUE!</v>
      </c>
      <c r="P440" s="34"/>
      <c r="Q440" s="45" t="e">
        <f t="shared" si="69"/>
        <v>#N/A</v>
      </c>
      <c r="R440" s="34"/>
      <c r="S440" s="34"/>
      <c r="T440" s="34"/>
      <c r="U440" s="34"/>
      <c r="V440" s="34"/>
      <c r="W440" s="34"/>
      <c r="X440" s="34"/>
      <c r="Y440" s="34"/>
    </row>
    <row r="441" spans="1:25" ht="15.75" thickBot="1" x14ac:dyDescent="0.3">
      <c r="A441" s="47" t="e">
        <f>RANK('Auswertung AIST'!L445,'Auswertung AIST'!$L445:$Q445,0)</f>
        <v>#VALUE!</v>
      </c>
      <c r="B441" s="48" t="e">
        <f>RANK('Auswertung AIST'!M445,'Auswertung AIST'!$L445:$Q445,0)</f>
        <v>#VALUE!</v>
      </c>
      <c r="C441" s="48" t="e">
        <f>RANK('Auswertung AIST'!N445,'Auswertung AIST'!$L445:$Q445,0)</f>
        <v>#VALUE!</v>
      </c>
      <c r="D441" s="48" t="e">
        <f>RANK('Auswertung AIST'!O445,'Auswertung AIST'!$L445:$Q445,0)</f>
        <v>#VALUE!</v>
      </c>
      <c r="E441" s="48" t="e">
        <f>RANK('Auswertung AIST'!P445,'Auswertung AIST'!$L445:$Q445,0)</f>
        <v>#VALUE!</v>
      </c>
      <c r="F441" s="48" t="e">
        <f>RANK('Auswertung AIST'!Q445,'Auswertung AIST'!$L445:$Q445,0)</f>
        <v>#VALUE!</v>
      </c>
      <c r="G441" s="86" t="e">
        <f t="shared" si="60"/>
        <v>#N/A</v>
      </c>
      <c r="H441" s="87" t="e">
        <f t="shared" si="61"/>
        <v>#N/A</v>
      </c>
      <c r="I441" s="88" t="e">
        <f t="shared" si="62"/>
        <v>#N/A</v>
      </c>
      <c r="J441" s="48" t="e">
        <f t="shared" si="63"/>
        <v>#VALUE!</v>
      </c>
      <c r="K441" s="48" t="e">
        <f t="shared" si="64"/>
        <v>#VALUE!</v>
      </c>
      <c r="L441" s="48" t="e">
        <f t="shared" si="65"/>
        <v>#VALUE!</v>
      </c>
      <c r="M441" s="48" t="e">
        <f t="shared" si="66"/>
        <v>#VALUE!</v>
      </c>
      <c r="N441" s="48" t="e">
        <f t="shared" si="67"/>
        <v>#VALUE!</v>
      </c>
      <c r="O441" s="2" t="e">
        <f t="shared" si="68"/>
        <v>#VALUE!</v>
      </c>
      <c r="P441" s="34"/>
      <c r="Q441" s="45" t="e">
        <f t="shared" si="69"/>
        <v>#N/A</v>
      </c>
      <c r="R441" s="34"/>
      <c r="S441" s="34"/>
      <c r="T441" s="34"/>
      <c r="U441" s="34"/>
      <c r="V441" s="34"/>
      <c r="W441" s="34"/>
      <c r="X441" s="34"/>
      <c r="Y441" s="34"/>
    </row>
    <row r="442" spans="1:25" ht="15.75" thickBot="1" x14ac:dyDescent="0.3">
      <c r="A442" s="47" t="e">
        <f>RANK('Auswertung AIST'!L446,'Auswertung AIST'!$L446:$Q446,0)</f>
        <v>#VALUE!</v>
      </c>
      <c r="B442" s="48" t="e">
        <f>RANK('Auswertung AIST'!M446,'Auswertung AIST'!$L446:$Q446,0)</f>
        <v>#VALUE!</v>
      </c>
      <c r="C442" s="48" t="e">
        <f>RANK('Auswertung AIST'!N446,'Auswertung AIST'!$L446:$Q446,0)</f>
        <v>#VALUE!</v>
      </c>
      <c r="D442" s="48" t="e">
        <f>RANK('Auswertung AIST'!O446,'Auswertung AIST'!$L446:$Q446,0)</f>
        <v>#VALUE!</v>
      </c>
      <c r="E442" s="48" t="e">
        <f>RANK('Auswertung AIST'!P446,'Auswertung AIST'!$L446:$Q446,0)</f>
        <v>#VALUE!</v>
      </c>
      <c r="F442" s="48" t="e">
        <f>RANK('Auswertung AIST'!Q446,'Auswertung AIST'!$L446:$Q446,0)</f>
        <v>#VALUE!</v>
      </c>
      <c r="G442" s="86" t="e">
        <f t="shared" si="60"/>
        <v>#N/A</v>
      </c>
      <c r="H442" s="87" t="e">
        <f t="shared" si="61"/>
        <v>#N/A</v>
      </c>
      <c r="I442" s="88" t="e">
        <f t="shared" si="62"/>
        <v>#N/A</v>
      </c>
      <c r="J442" s="48" t="e">
        <f t="shared" si="63"/>
        <v>#VALUE!</v>
      </c>
      <c r="K442" s="48" t="e">
        <f t="shared" si="64"/>
        <v>#VALUE!</v>
      </c>
      <c r="L442" s="48" t="e">
        <f t="shared" si="65"/>
        <v>#VALUE!</v>
      </c>
      <c r="M442" s="48" t="e">
        <f t="shared" si="66"/>
        <v>#VALUE!</v>
      </c>
      <c r="N442" s="48" t="e">
        <f t="shared" si="67"/>
        <v>#VALUE!</v>
      </c>
      <c r="O442" s="2" t="e">
        <f t="shared" si="68"/>
        <v>#VALUE!</v>
      </c>
      <c r="P442" s="34"/>
      <c r="Q442" s="45" t="e">
        <f t="shared" si="69"/>
        <v>#N/A</v>
      </c>
      <c r="R442" s="34"/>
      <c r="S442" s="34"/>
      <c r="T442" s="34"/>
      <c r="U442" s="34"/>
      <c r="V442" s="34"/>
      <c r="W442" s="34"/>
      <c r="X442" s="34"/>
      <c r="Y442" s="34"/>
    </row>
    <row r="443" spans="1:25" ht="15.75" thickBot="1" x14ac:dyDescent="0.3">
      <c r="A443" s="47" t="e">
        <f>RANK('Auswertung AIST'!L447,'Auswertung AIST'!$L447:$Q447,0)</f>
        <v>#VALUE!</v>
      </c>
      <c r="B443" s="48" t="e">
        <f>RANK('Auswertung AIST'!M447,'Auswertung AIST'!$L447:$Q447,0)</f>
        <v>#VALUE!</v>
      </c>
      <c r="C443" s="48" t="e">
        <f>RANK('Auswertung AIST'!N447,'Auswertung AIST'!$L447:$Q447,0)</f>
        <v>#VALUE!</v>
      </c>
      <c r="D443" s="48" t="e">
        <f>RANK('Auswertung AIST'!O447,'Auswertung AIST'!$L447:$Q447,0)</f>
        <v>#VALUE!</v>
      </c>
      <c r="E443" s="48" t="e">
        <f>RANK('Auswertung AIST'!P447,'Auswertung AIST'!$L447:$Q447,0)</f>
        <v>#VALUE!</v>
      </c>
      <c r="F443" s="48" t="e">
        <f>RANK('Auswertung AIST'!Q447,'Auswertung AIST'!$L447:$Q447,0)</f>
        <v>#VALUE!</v>
      </c>
      <c r="G443" s="86" t="e">
        <f t="shared" si="60"/>
        <v>#N/A</v>
      </c>
      <c r="H443" s="87" t="e">
        <f t="shared" si="61"/>
        <v>#N/A</v>
      </c>
      <c r="I443" s="88" t="e">
        <f t="shared" si="62"/>
        <v>#N/A</v>
      </c>
      <c r="J443" s="48" t="e">
        <f t="shared" si="63"/>
        <v>#VALUE!</v>
      </c>
      <c r="K443" s="48" t="e">
        <f t="shared" si="64"/>
        <v>#VALUE!</v>
      </c>
      <c r="L443" s="48" t="e">
        <f t="shared" si="65"/>
        <v>#VALUE!</v>
      </c>
      <c r="M443" s="48" t="e">
        <f t="shared" si="66"/>
        <v>#VALUE!</v>
      </c>
      <c r="N443" s="48" t="e">
        <f t="shared" si="67"/>
        <v>#VALUE!</v>
      </c>
      <c r="O443" s="2" t="e">
        <f t="shared" si="68"/>
        <v>#VALUE!</v>
      </c>
      <c r="P443" s="34"/>
      <c r="Q443" s="45" t="e">
        <f t="shared" si="69"/>
        <v>#N/A</v>
      </c>
      <c r="R443" s="34"/>
      <c r="S443" s="34"/>
      <c r="T443" s="34"/>
      <c r="U443" s="34"/>
      <c r="V443" s="34"/>
      <c r="W443" s="34"/>
      <c r="X443" s="34"/>
      <c r="Y443" s="34"/>
    </row>
    <row r="444" spans="1:25" ht="15.75" thickBot="1" x14ac:dyDescent="0.3">
      <c r="A444" s="47" t="e">
        <f>RANK('Auswertung AIST'!L448,'Auswertung AIST'!$L448:$Q448,0)</f>
        <v>#VALUE!</v>
      </c>
      <c r="B444" s="48" t="e">
        <f>RANK('Auswertung AIST'!M448,'Auswertung AIST'!$L448:$Q448,0)</f>
        <v>#VALUE!</v>
      </c>
      <c r="C444" s="48" t="e">
        <f>RANK('Auswertung AIST'!N448,'Auswertung AIST'!$L448:$Q448,0)</f>
        <v>#VALUE!</v>
      </c>
      <c r="D444" s="48" t="e">
        <f>RANK('Auswertung AIST'!O448,'Auswertung AIST'!$L448:$Q448,0)</f>
        <v>#VALUE!</v>
      </c>
      <c r="E444" s="48" t="e">
        <f>RANK('Auswertung AIST'!P448,'Auswertung AIST'!$L448:$Q448,0)</f>
        <v>#VALUE!</v>
      </c>
      <c r="F444" s="48" t="e">
        <f>RANK('Auswertung AIST'!Q448,'Auswertung AIST'!$L448:$Q448,0)</f>
        <v>#VALUE!</v>
      </c>
      <c r="G444" s="86" t="e">
        <f t="shared" si="60"/>
        <v>#N/A</v>
      </c>
      <c r="H444" s="87" t="e">
        <f t="shared" si="61"/>
        <v>#N/A</v>
      </c>
      <c r="I444" s="88" t="e">
        <f t="shared" si="62"/>
        <v>#N/A</v>
      </c>
      <c r="J444" s="48" t="e">
        <f t="shared" si="63"/>
        <v>#VALUE!</v>
      </c>
      <c r="K444" s="48" t="e">
        <f t="shared" si="64"/>
        <v>#VALUE!</v>
      </c>
      <c r="L444" s="48" t="e">
        <f t="shared" si="65"/>
        <v>#VALUE!</v>
      </c>
      <c r="M444" s="48" t="e">
        <f t="shared" si="66"/>
        <v>#VALUE!</v>
      </c>
      <c r="N444" s="48" t="e">
        <f t="shared" si="67"/>
        <v>#VALUE!</v>
      </c>
      <c r="O444" s="2" t="e">
        <f t="shared" si="68"/>
        <v>#VALUE!</v>
      </c>
      <c r="P444" s="34"/>
      <c r="Q444" s="45" t="e">
        <f t="shared" si="69"/>
        <v>#N/A</v>
      </c>
      <c r="R444" s="34"/>
      <c r="S444" s="34"/>
      <c r="T444" s="34"/>
      <c r="U444" s="34"/>
      <c r="V444" s="34"/>
      <c r="W444" s="34"/>
      <c r="X444" s="34"/>
      <c r="Y444" s="34"/>
    </row>
    <row r="445" spans="1:25" ht="15.75" thickBot="1" x14ac:dyDescent="0.3">
      <c r="A445" s="47" t="e">
        <f>RANK('Auswertung AIST'!L449,'Auswertung AIST'!$L449:$Q449,0)</f>
        <v>#VALUE!</v>
      </c>
      <c r="B445" s="48" t="e">
        <f>RANK('Auswertung AIST'!M449,'Auswertung AIST'!$L449:$Q449,0)</f>
        <v>#VALUE!</v>
      </c>
      <c r="C445" s="48" t="e">
        <f>RANK('Auswertung AIST'!N449,'Auswertung AIST'!$L449:$Q449,0)</f>
        <v>#VALUE!</v>
      </c>
      <c r="D445" s="48" t="e">
        <f>RANK('Auswertung AIST'!O449,'Auswertung AIST'!$L449:$Q449,0)</f>
        <v>#VALUE!</v>
      </c>
      <c r="E445" s="48" t="e">
        <f>RANK('Auswertung AIST'!P449,'Auswertung AIST'!$L449:$Q449,0)</f>
        <v>#VALUE!</v>
      </c>
      <c r="F445" s="48" t="e">
        <f>RANK('Auswertung AIST'!Q449,'Auswertung AIST'!$L449:$Q449,0)</f>
        <v>#VALUE!</v>
      </c>
      <c r="G445" s="86" t="e">
        <f t="shared" si="60"/>
        <v>#N/A</v>
      </c>
      <c r="H445" s="87" t="e">
        <f t="shared" si="61"/>
        <v>#N/A</v>
      </c>
      <c r="I445" s="88" t="e">
        <f t="shared" si="62"/>
        <v>#N/A</v>
      </c>
      <c r="J445" s="48" t="e">
        <f t="shared" si="63"/>
        <v>#VALUE!</v>
      </c>
      <c r="K445" s="48" t="e">
        <f t="shared" si="64"/>
        <v>#VALUE!</v>
      </c>
      <c r="L445" s="48" t="e">
        <f t="shared" si="65"/>
        <v>#VALUE!</v>
      </c>
      <c r="M445" s="48" t="e">
        <f t="shared" si="66"/>
        <v>#VALUE!</v>
      </c>
      <c r="N445" s="48" t="e">
        <f t="shared" si="67"/>
        <v>#VALUE!</v>
      </c>
      <c r="O445" s="2" t="e">
        <f t="shared" si="68"/>
        <v>#VALUE!</v>
      </c>
      <c r="P445" s="34"/>
      <c r="Q445" s="45" t="e">
        <f t="shared" si="69"/>
        <v>#N/A</v>
      </c>
      <c r="R445" s="34"/>
      <c r="S445" s="34"/>
      <c r="T445" s="34"/>
      <c r="U445" s="34"/>
      <c r="V445" s="34"/>
      <c r="W445" s="34"/>
      <c r="X445" s="34"/>
      <c r="Y445" s="34"/>
    </row>
    <row r="446" spans="1:25" ht="15.75" thickBot="1" x14ac:dyDescent="0.3">
      <c r="A446" s="47" t="e">
        <f>RANK('Auswertung AIST'!L450,'Auswertung AIST'!$L450:$Q450,0)</f>
        <v>#VALUE!</v>
      </c>
      <c r="B446" s="48" t="e">
        <f>RANK('Auswertung AIST'!M450,'Auswertung AIST'!$L450:$Q450,0)</f>
        <v>#VALUE!</v>
      </c>
      <c r="C446" s="48" t="e">
        <f>RANK('Auswertung AIST'!N450,'Auswertung AIST'!$L450:$Q450,0)</f>
        <v>#VALUE!</v>
      </c>
      <c r="D446" s="48" t="e">
        <f>RANK('Auswertung AIST'!O450,'Auswertung AIST'!$L450:$Q450,0)</f>
        <v>#VALUE!</v>
      </c>
      <c r="E446" s="48" t="e">
        <f>RANK('Auswertung AIST'!P450,'Auswertung AIST'!$L450:$Q450,0)</f>
        <v>#VALUE!</v>
      </c>
      <c r="F446" s="48" t="e">
        <f>RANK('Auswertung AIST'!Q450,'Auswertung AIST'!$L450:$Q450,0)</f>
        <v>#VALUE!</v>
      </c>
      <c r="G446" s="86" t="e">
        <f t="shared" si="60"/>
        <v>#N/A</v>
      </c>
      <c r="H446" s="87" t="e">
        <f t="shared" si="61"/>
        <v>#N/A</v>
      </c>
      <c r="I446" s="88" t="e">
        <f t="shared" si="62"/>
        <v>#N/A</v>
      </c>
      <c r="J446" s="48" t="e">
        <f t="shared" si="63"/>
        <v>#VALUE!</v>
      </c>
      <c r="K446" s="48" t="e">
        <f t="shared" si="64"/>
        <v>#VALUE!</v>
      </c>
      <c r="L446" s="48" t="e">
        <f t="shared" si="65"/>
        <v>#VALUE!</v>
      </c>
      <c r="M446" s="48" t="e">
        <f t="shared" si="66"/>
        <v>#VALUE!</v>
      </c>
      <c r="N446" s="48" t="e">
        <f t="shared" si="67"/>
        <v>#VALUE!</v>
      </c>
      <c r="O446" s="2" t="e">
        <f t="shared" si="68"/>
        <v>#VALUE!</v>
      </c>
      <c r="P446" s="34"/>
      <c r="Q446" s="45" t="e">
        <f t="shared" si="69"/>
        <v>#N/A</v>
      </c>
      <c r="R446" s="34"/>
      <c r="S446" s="34"/>
      <c r="T446" s="34"/>
      <c r="U446" s="34"/>
      <c r="V446" s="34"/>
      <c r="W446" s="34"/>
      <c r="X446" s="34"/>
      <c r="Y446" s="34"/>
    </row>
    <row r="447" spans="1:25" ht="15.75" thickBot="1" x14ac:dyDescent="0.3">
      <c r="A447" s="47" t="e">
        <f>RANK('Auswertung AIST'!L451,'Auswertung AIST'!$L451:$Q451,0)</f>
        <v>#VALUE!</v>
      </c>
      <c r="B447" s="48" t="e">
        <f>RANK('Auswertung AIST'!M451,'Auswertung AIST'!$L451:$Q451,0)</f>
        <v>#VALUE!</v>
      </c>
      <c r="C447" s="48" t="e">
        <f>RANK('Auswertung AIST'!N451,'Auswertung AIST'!$L451:$Q451,0)</f>
        <v>#VALUE!</v>
      </c>
      <c r="D447" s="48" t="e">
        <f>RANK('Auswertung AIST'!O451,'Auswertung AIST'!$L451:$Q451,0)</f>
        <v>#VALUE!</v>
      </c>
      <c r="E447" s="48" t="e">
        <f>RANK('Auswertung AIST'!P451,'Auswertung AIST'!$L451:$Q451,0)</f>
        <v>#VALUE!</v>
      </c>
      <c r="F447" s="48" t="e">
        <f>RANK('Auswertung AIST'!Q451,'Auswertung AIST'!$L451:$Q451,0)</f>
        <v>#VALUE!</v>
      </c>
      <c r="G447" s="86" t="e">
        <f t="shared" si="60"/>
        <v>#N/A</v>
      </c>
      <c r="H447" s="87" t="e">
        <f t="shared" si="61"/>
        <v>#N/A</v>
      </c>
      <c r="I447" s="88" t="e">
        <f t="shared" si="62"/>
        <v>#N/A</v>
      </c>
      <c r="J447" s="48" t="e">
        <f t="shared" si="63"/>
        <v>#VALUE!</v>
      </c>
      <c r="K447" s="48" t="e">
        <f t="shared" si="64"/>
        <v>#VALUE!</v>
      </c>
      <c r="L447" s="48" t="e">
        <f t="shared" si="65"/>
        <v>#VALUE!</v>
      </c>
      <c r="M447" s="48" t="e">
        <f t="shared" si="66"/>
        <v>#VALUE!</v>
      </c>
      <c r="N447" s="48" t="e">
        <f t="shared" si="67"/>
        <v>#VALUE!</v>
      </c>
      <c r="O447" s="2" t="e">
        <f t="shared" si="68"/>
        <v>#VALUE!</v>
      </c>
      <c r="P447" s="34"/>
      <c r="Q447" s="45" t="e">
        <f t="shared" si="69"/>
        <v>#N/A</v>
      </c>
      <c r="R447" s="34"/>
      <c r="S447" s="34"/>
      <c r="T447" s="34"/>
      <c r="U447" s="34"/>
      <c r="V447" s="34"/>
      <c r="W447" s="34"/>
      <c r="X447" s="34"/>
      <c r="Y447" s="34"/>
    </row>
    <row r="448" spans="1:25" ht="15.75" thickBot="1" x14ac:dyDescent="0.3">
      <c r="A448" s="47" t="e">
        <f>RANK('Auswertung AIST'!L452,'Auswertung AIST'!$L452:$Q452,0)</f>
        <v>#VALUE!</v>
      </c>
      <c r="B448" s="48" t="e">
        <f>RANK('Auswertung AIST'!M452,'Auswertung AIST'!$L452:$Q452,0)</f>
        <v>#VALUE!</v>
      </c>
      <c r="C448" s="48" t="e">
        <f>RANK('Auswertung AIST'!N452,'Auswertung AIST'!$L452:$Q452,0)</f>
        <v>#VALUE!</v>
      </c>
      <c r="D448" s="48" t="e">
        <f>RANK('Auswertung AIST'!O452,'Auswertung AIST'!$L452:$Q452,0)</f>
        <v>#VALUE!</v>
      </c>
      <c r="E448" s="48" t="e">
        <f>RANK('Auswertung AIST'!P452,'Auswertung AIST'!$L452:$Q452,0)</f>
        <v>#VALUE!</v>
      </c>
      <c r="F448" s="48" t="e">
        <f>RANK('Auswertung AIST'!Q452,'Auswertung AIST'!$L452:$Q452,0)</f>
        <v>#VALUE!</v>
      </c>
      <c r="G448" s="86" t="e">
        <f t="shared" si="60"/>
        <v>#N/A</v>
      </c>
      <c r="H448" s="87" t="e">
        <f t="shared" si="61"/>
        <v>#N/A</v>
      </c>
      <c r="I448" s="88" t="e">
        <f t="shared" si="62"/>
        <v>#N/A</v>
      </c>
      <c r="J448" s="48" t="e">
        <f t="shared" si="63"/>
        <v>#VALUE!</v>
      </c>
      <c r="K448" s="48" t="e">
        <f t="shared" si="64"/>
        <v>#VALUE!</v>
      </c>
      <c r="L448" s="48" t="e">
        <f t="shared" si="65"/>
        <v>#VALUE!</v>
      </c>
      <c r="M448" s="48" t="e">
        <f t="shared" si="66"/>
        <v>#VALUE!</v>
      </c>
      <c r="N448" s="48" t="e">
        <f t="shared" si="67"/>
        <v>#VALUE!</v>
      </c>
      <c r="O448" s="2" t="e">
        <f t="shared" si="68"/>
        <v>#VALUE!</v>
      </c>
      <c r="P448" s="34"/>
      <c r="Q448" s="45" t="e">
        <f t="shared" si="69"/>
        <v>#N/A</v>
      </c>
      <c r="R448" s="34"/>
      <c r="S448" s="34"/>
      <c r="T448" s="34"/>
      <c r="U448" s="34"/>
      <c r="V448" s="34"/>
      <c r="W448" s="34"/>
      <c r="X448" s="34"/>
      <c r="Y448" s="34"/>
    </row>
    <row r="449" spans="1:25" ht="15.75" thickBot="1" x14ac:dyDescent="0.3">
      <c r="A449" s="47" t="e">
        <f>RANK('Auswertung AIST'!L453,'Auswertung AIST'!$L453:$Q453,0)</f>
        <v>#VALUE!</v>
      </c>
      <c r="B449" s="48" t="e">
        <f>RANK('Auswertung AIST'!M453,'Auswertung AIST'!$L453:$Q453,0)</f>
        <v>#VALUE!</v>
      </c>
      <c r="C449" s="48" t="e">
        <f>RANK('Auswertung AIST'!N453,'Auswertung AIST'!$L453:$Q453,0)</f>
        <v>#VALUE!</v>
      </c>
      <c r="D449" s="48" t="e">
        <f>RANK('Auswertung AIST'!O453,'Auswertung AIST'!$L453:$Q453,0)</f>
        <v>#VALUE!</v>
      </c>
      <c r="E449" s="48" t="e">
        <f>RANK('Auswertung AIST'!P453,'Auswertung AIST'!$L453:$Q453,0)</f>
        <v>#VALUE!</v>
      </c>
      <c r="F449" s="48" t="e">
        <f>RANK('Auswertung AIST'!Q453,'Auswertung AIST'!$L453:$Q453,0)</f>
        <v>#VALUE!</v>
      </c>
      <c r="G449" s="86" t="e">
        <f t="shared" si="60"/>
        <v>#N/A</v>
      </c>
      <c r="H449" s="87" t="e">
        <f t="shared" si="61"/>
        <v>#N/A</v>
      </c>
      <c r="I449" s="88" t="e">
        <f t="shared" si="62"/>
        <v>#N/A</v>
      </c>
      <c r="J449" s="48" t="e">
        <f t="shared" si="63"/>
        <v>#VALUE!</v>
      </c>
      <c r="K449" s="48" t="e">
        <f t="shared" si="64"/>
        <v>#VALUE!</v>
      </c>
      <c r="L449" s="48" t="e">
        <f t="shared" si="65"/>
        <v>#VALUE!</v>
      </c>
      <c r="M449" s="48" t="e">
        <f t="shared" si="66"/>
        <v>#VALUE!</v>
      </c>
      <c r="N449" s="48" t="e">
        <f t="shared" si="67"/>
        <v>#VALUE!</v>
      </c>
      <c r="O449" s="2" t="e">
        <f t="shared" si="68"/>
        <v>#VALUE!</v>
      </c>
      <c r="P449" s="34"/>
      <c r="Q449" s="45" t="e">
        <f t="shared" si="69"/>
        <v>#N/A</v>
      </c>
      <c r="R449" s="34"/>
      <c r="S449" s="34"/>
      <c r="T449" s="34"/>
      <c r="U449" s="34"/>
      <c r="V449" s="34"/>
      <c r="W449" s="34"/>
      <c r="X449" s="34"/>
      <c r="Y449" s="34"/>
    </row>
    <row r="450" spans="1:25" ht="15.75" thickBot="1" x14ac:dyDescent="0.3">
      <c r="A450" s="47" t="e">
        <f>RANK('Auswertung AIST'!L454,'Auswertung AIST'!$L454:$Q454,0)</f>
        <v>#VALUE!</v>
      </c>
      <c r="B450" s="48" t="e">
        <f>RANK('Auswertung AIST'!M454,'Auswertung AIST'!$L454:$Q454,0)</f>
        <v>#VALUE!</v>
      </c>
      <c r="C450" s="48" t="e">
        <f>RANK('Auswertung AIST'!N454,'Auswertung AIST'!$L454:$Q454,0)</f>
        <v>#VALUE!</v>
      </c>
      <c r="D450" s="48" t="e">
        <f>RANK('Auswertung AIST'!O454,'Auswertung AIST'!$L454:$Q454,0)</f>
        <v>#VALUE!</v>
      </c>
      <c r="E450" s="48" t="e">
        <f>RANK('Auswertung AIST'!P454,'Auswertung AIST'!$L454:$Q454,0)</f>
        <v>#VALUE!</v>
      </c>
      <c r="F450" s="48" t="e">
        <f>RANK('Auswertung AIST'!Q454,'Auswertung AIST'!$L454:$Q454,0)</f>
        <v>#VALUE!</v>
      </c>
      <c r="G450" s="86" t="e">
        <f t="shared" si="60"/>
        <v>#N/A</v>
      </c>
      <c r="H450" s="87" t="e">
        <f t="shared" si="61"/>
        <v>#N/A</v>
      </c>
      <c r="I450" s="88" t="e">
        <f t="shared" si="62"/>
        <v>#N/A</v>
      </c>
      <c r="J450" s="48" t="e">
        <f t="shared" si="63"/>
        <v>#VALUE!</v>
      </c>
      <c r="K450" s="48" t="e">
        <f t="shared" si="64"/>
        <v>#VALUE!</v>
      </c>
      <c r="L450" s="48" t="e">
        <f t="shared" si="65"/>
        <v>#VALUE!</v>
      </c>
      <c r="M450" s="48" t="e">
        <f t="shared" si="66"/>
        <v>#VALUE!</v>
      </c>
      <c r="N450" s="48" t="e">
        <f t="shared" si="67"/>
        <v>#VALUE!</v>
      </c>
      <c r="O450" s="2" t="e">
        <f t="shared" si="68"/>
        <v>#VALUE!</v>
      </c>
      <c r="P450" s="34"/>
      <c r="Q450" s="45" t="e">
        <f t="shared" si="69"/>
        <v>#N/A</v>
      </c>
      <c r="R450" s="34"/>
      <c r="S450" s="34"/>
      <c r="T450" s="34"/>
      <c r="U450" s="34"/>
      <c r="V450" s="34"/>
      <c r="W450" s="34"/>
      <c r="X450" s="34"/>
      <c r="Y450" s="34"/>
    </row>
    <row r="451" spans="1:25" ht="15.75" thickBot="1" x14ac:dyDescent="0.3">
      <c r="A451" s="47" t="e">
        <f>RANK('Auswertung AIST'!L455,'Auswertung AIST'!$L455:$Q455,0)</f>
        <v>#VALUE!</v>
      </c>
      <c r="B451" s="48" t="e">
        <f>RANK('Auswertung AIST'!M455,'Auswertung AIST'!$L455:$Q455,0)</f>
        <v>#VALUE!</v>
      </c>
      <c r="C451" s="48" t="e">
        <f>RANK('Auswertung AIST'!N455,'Auswertung AIST'!$L455:$Q455,0)</f>
        <v>#VALUE!</v>
      </c>
      <c r="D451" s="48" t="e">
        <f>RANK('Auswertung AIST'!O455,'Auswertung AIST'!$L455:$Q455,0)</f>
        <v>#VALUE!</v>
      </c>
      <c r="E451" s="48" t="e">
        <f>RANK('Auswertung AIST'!P455,'Auswertung AIST'!$L455:$Q455,0)</f>
        <v>#VALUE!</v>
      </c>
      <c r="F451" s="48" t="e">
        <f>RANK('Auswertung AIST'!Q455,'Auswertung AIST'!$L455:$Q455,0)</f>
        <v>#VALUE!</v>
      </c>
      <c r="G451" s="86" t="e">
        <f t="shared" si="60"/>
        <v>#N/A</v>
      </c>
      <c r="H451" s="87" t="e">
        <f t="shared" si="61"/>
        <v>#N/A</v>
      </c>
      <c r="I451" s="88" t="e">
        <f t="shared" si="62"/>
        <v>#N/A</v>
      </c>
      <c r="J451" s="48" t="e">
        <f t="shared" si="63"/>
        <v>#VALUE!</v>
      </c>
      <c r="K451" s="48" t="e">
        <f t="shared" si="64"/>
        <v>#VALUE!</v>
      </c>
      <c r="L451" s="48" t="e">
        <f t="shared" si="65"/>
        <v>#VALUE!</v>
      </c>
      <c r="M451" s="48" t="e">
        <f t="shared" si="66"/>
        <v>#VALUE!</v>
      </c>
      <c r="N451" s="48" t="e">
        <f t="shared" si="67"/>
        <v>#VALUE!</v>
      </c>
      <c r="O451" s="2" t="e">
        <f t="shared" si="68"/>
        <v>#VALUE!</v>
      </c>
      <c r="P451" s="34"/>
      <c r="Q451" s="45" t="e">
        <f t="shared" si="69"/>
        <v>#N/A</v>
      </c>
      <c r="R451" s="34"/>
      <c r="S451" s="34"/>
      <c r="T451" s="34"/>
      <c r="U451" s="34"/>
      <c r="V451" s="34"/>
      <c r="W451" s="34"/>
      <c r="X451" s="34"/>
      <c r="Y451" s="34"/>
    </row>
    <row r="452" spans="1:25" ht="15.75" thickBot="1" x14ac:dyDescent="0.3">
      <c r="A452" s="47" t="e">
        <f>RANK('Auswertung AIST'!L456,'Auswertung AIST'!$L456:$Q456,0)</f>
        <v>#VALUE!</v>
      </c>
      <c r="B452" s="48" t="e">
        <f>RANK('Auswertung AIST'!M456,'Auswertung AIST'!$L456:$Q456,0)</f>
        <v>#VALUE!</v>
      </c>
      <c r="C452" s="48" t="e">
        <f>RANK('Auswertung AIST'!N456,'Auswertung AIST'!$L456:$Q456,0)</f>
        <v>#VALUE!</v>
      </c>
      <c r="D452" s="48" t="e">
        <f>RANK('Auswertung AIST'!O456,'Auswertung AIST'!$L456:$Q456,0)</f>
        <v>#VALUE!</v>
      </c>
      <c r="E452" s="48" t="e">
        <f>RANK('Auswertung AIST'!P456,'Auswertung AIST'!$L456:$Q456,0)</f>
        <v>#VALUE!</v>
      </c>
      <c r="F452" s="48" t="e">
        <f>RANK('Auswertung AIST'!Q456,'Auswertung AIST'!$L456:$Q456,0)</f>
        <v>#VALUE!</v>
      </c>
      <c r="G452" s="86" t="e">
        <f t="shared" si="60"/>
        <v>#N/A</v>
      </c>
      <c r="H452" s="87" t="e">
        <f t="shared" si="61"/>
        <v>#N/A</v>
      </c>
      <c r="I452" s="88" t="e">
        <f t="shared" si="62"/>
        <v>#N/A</v>
      </c>
      <c r="J452" s="48" t="e">
        <f t="shared" si="63"/>
        <v>#VALUE!</v>
      </c>
      <c r="K452" s="48" t="e">
        <f t="shared" si="64"/>
        <v>#VALUE!</v>
      </c>
      <c r="L452" s="48" t="e">
        <f t="shared" si="65"/>
        <v>#VALUE!</v>
      </c>
      <c r="M452" s="48" t="e">
        <f t="shared" si="66"/>
        <v>#VALUE!</v>
      </c>
      <c r="N452" s="48" t="e">
        <f t="shared" si="67"/>
        <v>#VALUE!</v>
      </c>
      <c r="O452" s="2" t="e">
        <f t="shared" si="68"/>
        <v>#VALUE!</v>
      </c>
      <c r="P452" s="34"/>
      <c r="Q452" s="45" t="e">
        <f t="shared" si="69"/>
        <v>#N/A</v>
      </c>
      <c r="R452" s="34"/>
      <c r="S452" s="34"/>
      <c r="T452" s="34"/>
      <c r="U452" s="34"/>
      <c r="V452" s="34"/>
      <c r="W452" s="34"/>
      <c r="X452" s="34"/>
      <c r="Y452" s="34"/>
    </row>
    <row r="453" spans="1:25" ht="15.75" thickBot="1" x14ac:dyDescent="0.3">
      <c r="A453" s="47" t="e">
        <f>RANK('Auswertung AIST'!L457,'Auswertung AIST'!$L457:$Q457,0)</f>
        <v>#VALUE!</v>
      </c>
      <c r="B453" s="48" t="e">
        <f>RANK('Auswertung AIST'!M457,'Auswertung AIST'!$L457:$Q457,0)</f>
        <v>#VALUE!</v>
      </c>
      <c r="C453" s="48" t="e">
        <f>RANK('Auswertung AIST'!N457,'Auswertung AIST'!$L457:$Q457,0)</f>
        <v>#VALUE!</v>
      </c>
      <c r="D453" s="48" t="e">
        <f>RANK('Auswertung AIST'!O457,'Auswertung AIST'!$L457:$Q457,0)</f>
        <v>#VALUE!</v>
      </c>
      <c r="E453" s="48" t="e">
        <f>RANK('Auswertung AIST'!P457,'Auswertung AIST'!$L457:$Q457,0)</f>
        <v>#VALUE!</v>
      </c>
      <c r="F453" s="48" t="e">
        <f>RANK('Auswertung AIST'!Q457,'Auswertung AIST'!$L457:$Q457,0)</f>
        <v>#VALUE!</v>
      </c>
      <c r="G453" s="86" t="e">
        <f t="shared" ref="G453:G504" si="70">INDEX($A$4:$F$4,MATCH(1,$A453:$F453,0))</f>
        <v>#N/A</v>
      </c>
      <c r="H453" s="87" t="e">
        <f t="shared" ref="H453:H504" si="71">IF(ISERROR(INDEX($A$4:$F$4,MATCH(2,$A453:$F453,0)))=TRUE,INDEX($J$4:$O$4,MATCH(1,$J453:$O453,0)),INDEX($A$4:$F$4,MATCH(2,$A453:$F453,0)))</f>
        <v>#N/A</v>
      </c>
      <c r="I453" s="88" t="e">
        <f t="shared" ref="I453:I504" si="72">IF(ISERROR(INDEX($A$4:$F$4,MATCH(3,$A453:$F453,0)))=TRUE,INDEX($J$4:$O$4,MATCH(2,$J453:$O453,0)),INDEX($A$4:$F$4,MATCH(3,$A453:$F453,0)))</f>
        <v>#N/A</v>
      </c>
      <c r="J453" s="48" t="e">
        <f t="shared" ref="J453:J504" si="73">F453</f>
        <v>#VALUE!</v>
      </c>
      <c r="K453" s="48" t="e">
        <f t="shared" ref="K453:K504" si="74">E453</f>
        <v>#VALUE!</v>
      </c>
      <c r="L453" s="48" t="e">
        <f t="shared" ref="L453:L504" si="75">D453</f>
        <v>#VALUE!</v>
      </c>
      <c r="M453" s="48" t="e">
        <f t="shared" ref="M453:M504" si="76">C453</f>
        <v>#VALUE!</v>
      </c>
      <c r="N453" s="48" t="e">
        <f t="shared" ref="N453:N504" si="77">B453</f>
        <v>#VALUE!</v>
      </c>
      <c r="O453" s="2" t="e">
        <f t="shared" ref="O453:O504" si="78">A453</f>
        <v>#VALUE!</v>
      </c>
      <c r="P453" s="34"/>
      <c r="Q453" s="45" t="e">
        <f t="shared" ref="Q453:Q504" si="79">VLOOKUP(G453,$R$5:$X$10,MATCH(H453,$R$4:$X$4,0),FALSE)</f>
        <v>#N/A</v>
      </c>
      <c r="R453" s="34"/>
      <c r="S453" s="34"/>
      <c r="T453" s="34"/>
      <c r="U453" s="34"/>
      <c r="V453" s="34"/>
      <c r="W453" s="34"/>
      <c r="X453" s="34"/>
      <c r="Y453" s="34"/>
    </row>
    <row r="454" spans="1:25" ht="15.75" thickBot="1" x14ac:dyDescent="0.3">
      <c r="A454" s="47" t="e">
        <f>RANK('Auswertung AIST'!L458,'Auswertung AIST'!$L458:$Q458,0)</f>
        <v>#VALUE!</v>
      </c>
      <c r="B454" s="48" t="e">
        <f>RANK('Auswertung AIST'!M458,'Auswertung AIST'!$L458:$Q458,0)</f>
        <v>#VALUE!</v>
      </c>
      <c r="C454" s="48" t="e">
        <f>RANK('Auswertung AIST'!N458,'Auswertung AIST'!$L458:$Q458,0)</f>
        <v>#VALUE!</v>
      </c>
      <c r="D454" s="48" t="e">
        <f>RANK('Auswertung AIST'!O458,'Auswertung AIST'!$L458:$Q458,0)</f>
        <v>#VALUE!</v>
      </c>
      <c r="E454" s="48" t="e">
        <f>RANK('Auswertung AIST'!P458,'Auswertung AIST'!$L458:$Q458,0)</f>
        <v>#VALUE!</v>
      </c>
      <c r="F454" s="48" t="e">
        <f>RANK('Auswertung AIST'!Q458,'Auswertung AIST'!$L458:$Q458,0)</f>
        <v>#VALUE!</v>
      </c>
      <c r="G454" s="86" t="e">
        <f t="shared" si="70"/>
        <v>#N/A</v>
      </c>
      <c r="H454" s="87" t="e">
        <f t="shared" si="71"/>
        <v>#N/A</v>
      </c>
      <c r="I454" s="88" t="e">
        <f t="shared" si="72"/>
        <v>#N/A</v>
      </c>
      <c r="J454" s="48" t="e">
        <f t="shared" si="73"/>
        <v>#VALUE!</v>
      </c>
      <c r="K454" s="48" t="e">
        <f t="shared" si="74"/>
        <v>#VALUE!</v>
      </c>
      <c r="L454" s="48" t="e">
        <f t="shared" si="75"/>
        <v>#VALUE!</v>
      </c>
      <c r="M454" s="48" t="e">
        <f t="shared" si="76"/>
        <v>#VALUE!</v>
      </c>
      <c r="N454" s="48" t="e">
        <f t="shared" si="77"/>
        <v>#VALUE!</v>
      </c>
      <c r="O454" s="2" t="e">
        <f t="shared" si="78"/>
        <v>#VALUE!</v>
      </c>
      <c r="P454" s="34"/>
      <c r="Q454" s="45" t="e">
        <f t="shared" si="79"/>
        <v>#N/A</v>
      </c>
      <c r="R454" s="34"/>
      <c r="S454" s="34"/>
      <c r="T454" s="34"/>
      <c r="U454" s="34"/>
      <c r="V454" s="34"/>
      <c r="W454" s="34"/>
      <c r="X454" s="34"/>
      <c r="Y454" s="34"/>
    </row>
    <row r="455" spans="1:25" ht="15.75" thickBot="1" x14ac:dyDescent="0.3">
      <c r="A455" s="47" t="e">
        <f>RANK('Auswertung AIST'!L459,'Auswertung AIST'!$L459:$Q459,0)</f>
        <v>#VALUE!</v>
      </c>
      <c r="B455" s="48" t="e">
        <f>RANK('Auswertung AIST'!M459,'Auswertung AIST'!$L459:$Q459,0)</f>
        <v>#VALUE!</v>
      </c>
      <c r="C455" s="48" t="e">
        <f>RANK('Auswertung AIST'!N459,'Auswertung AIST'!$L459:$Q459,0)</f>
        <v>#VALUE!</v>
      </c>
      <c r="D455" s="48" t="e">
        <f>RANK('Auswertung AIST'!O459,'Auswertung AIST'!$L459:$Q459,0)</f>
        <v>#VALUE!</v>
      </c>
      <c r="E455" s="48" t="e">
        <f>RANK('Auswertung AIST'!P459,'Auswertung AIST'!$L459:$Q459,0)</f>
        <v>#VALUE!</v>
      </c>
      <c r="F455" s="48" t="e">
        <f>RANK('Auswertung AIST'!Q459,'Auswertung AIST'!$L459:$Q459,0)</f>
        <v>#VALUE!</v>
      </c>
      <c r="G455" s="86" t="e">
        <f t="shared" si="70"/>
        <v>#N/A</v>
      </c>
      <c r="H455" s="87" t="e">
        <f t="shared" si="71"/>
        <v>#N/A</v>
      </c>
      <c r="I455" s="88" t="e">
        <f t="shared" si="72"/>
        <v>#N/A</v>
      </c>
      <c r="J455" s="48" t="e">
        <f t="shared" si="73"/>
        <v>#VALUE!</v>
      </c>
      <c r="K455" s="48" t="e">
        <f t="shared" si="74"/>
        <v>#VALUE!</v>
      </c>
      <c r="L455" s="48" t="e">
        <f t="shared" si="75"/>
        <v>#VALUE!</v>
      </c>
      <c r="M455" s="48" t="e">
        <f t="shared" si="76"/>
        <v>#VALUE!</v>
      </c>
      <c r="N455" s="48" t="e">
        <f t="shared" si="77"/>
        <v>#VALUE!</v>
      </c>
      <c r="O455" s="2" t="e">
        <f t="shared" si="78"/>
        <v>#VALUE!</v>
      </c>
      <c r="P455" s="34"/>
      <c r="Q455" s="45" t="e">
        <f t="shared" si="79"/>
        <v>#N/A</v>
      </c>
      <c r="R455" s="34"/>
      <c r="S455" s="34"/>
      <c r="T455" s="34"/>
      <c r="U455" s="34"/>
      <c r="V455" s="34"/>
      <c r="W455" s="34"/>
      <c r="X455" s="34"/>
      <c r="Y455" s="34"/>
    </row>
    <row r="456" spans="1:25" ht="15.75" thickBot="1" x14ac:dyDescent="0.3">
      <c r="A456" s="47" t="e">
        <f>RANK('Auswertung AIST'!L460,'Auswertung AIST'!$L460:$Q460,0)</f>
        <v>#VALUE!</v>
      </c>
      <c r="B456" s="48" t="e">
        <f>RANK('Auswertung AIST'!M460,'Auswertung AIST'!$L460:$Q460,0)</f>
        <v>#VALUE!</v>
      </c>
      <c r="C456" s="48" t="e">
        <f>RANK('Auswertung AIST'!N460,'Auswertung AIST'!$L460:$Q460,0)</f>
        <v>#VALUE!</v>
      </c>
      <c r="D456" s="48" t="e">
        <f>RANK('Auswertung AIST'!O460,'Auswertung AIST'!$L460:$Q460,0)</f>
        <v>#VALUE!</v>
      </c>
      <c r="E456" s="48" t="e">
        <f>RANK('Auswertung AIST'!P460,'Auswertung AIST'!$L460:$Q460,0)</f>
        <v>#VALUE!</v>
      </c>
      <c r="F456" s="48" t="e">
        <f>RANK('Auswertung AIST'!Q460,'Auswertung AIST'!$L460:$Q460,0)</f>
        <v>#VALUE!</v>
      </c>
      <c r="G456" s="86" t="e">
        <f t="shared" si="70"/>
        <v>#N/A</v>
      </c>
      <c r="H456" s="87" t="e">
        <f t="shared" si="71"/>
        <v>#N/A</v>
      </c>
      <c r="I456" s="88" t="e">
        <f t="shared" si="72"/>
        <v>#N/A</v>
      </c>
      <c r="J456" s="48" t="e">
        <f t="shared" si="73"/>
        <v>#VALUE!</v>
      </c>
      <c r="K456" s="48" t="e">
        <f t="shared" si="74"/>
        <v>#VALUE!</v>
      </c>
      <c r="L456" s="48" t="e">
        <f t="shared" si="75"/>
        <v>#VALUE!</v>
      </c>
      <c r="M456" s="48" t="e">
        <f t="shared" si="76"/>
        <v>#VALUE!</v>
      </c>
      <c r="N456" s="48" t="e">
        <f t="shared" si="77"/>
        <v>#VALUE!</v>
      </c>
      <c r="O456" s="2" t="e">
        <f t="shared" si="78"/>
        <v>#VALUE!</v>
      </c>
      <c r="P456" s="34"/>
      <c r="Q456" s="45" t="e">
        <f t="shared" si="79"/>
        <v>#N/A</v>
      </c>
      <c r="R456" s="34"/>
      <c r="S456" s="34"/>
      <c r="T456" s="34"/>
      <c r="U456" s="34"/>
      <c r="V456" s="34"/>
      <c r="W456" s="34"/>
      <c r="X456" s="34"/>
      <c r="Y456" s="34"/>
    </row>
    <row r="457" spans="1:25" ht="15.75" thickBot="1" x14ac:dyDescent="0.3">
      <c r="A457" s="47" t="e">
        <f>RANK('Auswertung AIST'!L461,'Auswertung AIST'!$L461:$Q461,0)</f>
        <v>#VALUE!</v>
      </c>
      <c r="B457" s="48" t="e">
        <f>RANK('Auswertung AIST'!M461,'Auswertung AIST'!$L461:$Q461,0)</f>
        <v>#VALUE!</v>
      </c>
      <c r="C457" s="48" t="e">
        <f>RANK('Auswertung AIST'!N461,'Auswertung AIST'!$L461:$Q461,0)</f>
        <v>#VALUE!</v>
      </c>
      <c r="D457" s="48" t="e">
        <f>RANK('Auswertung AIST'!O461,'Auswertung AIST'!$L461:$Q461,0)</f>
        <v>#VALUE!</v>
      </c>
      <c r="E457" s="48" t="e">
        <f>RANK('Auswertung AIST'!P461,'Auswertung AIST'!$L461:$Q461,0)</f>
        <v>#VALUE!</v>
      </c>
      <c r="F457" s="48" t="e">
        <f>RANK('Auswertung AIST'!Q461,'Auswertung AIST'!$L461:$Q461,0)</f>
        <v>#VALUE!</v>
      </c>
      <c r="G457" s="86" t="e">
        <f t="shared" si="70"/>
        <v>#N/A</v>
      </c>
      <c r="H457" s="87" t="e">
        <f t="shared" si="71"/>
        <v>#N/A</v>
      </c>
      <c r="I457" s="88" t="e">
        <f t="shared" si="72"/>
        <v>#N/A</v>
      </c>
      <c r="J457" s="48" t="e">
        <f t="shared" si="73"/>
        <v>#VALUE!</v>
      </c>
      <c r="K457" s="48" t="e">
        <f t="shared" si="74"/>
        <v>#VALUE!</v>
      </c>
      <c r="L457" s="48" t="e">
        <f t="shared" si="75"/>
        <v>#VALUE!</v>
      </c>
      <c r="M457" s="48" t="e">
        <f t="shared" si="76"/>
        <v>#VALUE!</v>
      </c>
      <c r="N457" s="48" t="e">
        <f t="shared" si="77"/>
        <v>#VALUE!</v>
      </c>
      <c r="O457" s="2" t="e">
        <f t="shared" si="78"/>
        <v>#VALUE!</v>
      </c>
      <c r="P457" s="34"/>
      <c r="Q457" s="45" t="e">
        <f t="shared" si="79"/>
        <v>#N/A</v>
      </c>
      <c r="R457" s="34"/>
      <c r="S457" s="34"/>
      <c r="T457" s="34"/>
      <c r="U457" s="34"/>
      <c r="V457" s="34"/>
      <c r="W457" s="34"/>
      <c r="X457" s="34"/>
      <c r="Y457" s="34"/>
    </row>
    <row r="458" spans="1:25" ht="15.75" thickBot="1" x14ac:dyDescent="0.3">
      <c r="A458" s="47" t="e">
        <f>RANK('Auswertung AIST'!L462,'Auswertung AIST'!$L462:$Q462,0)</f>
        <v>#VALUE!</v>
      </c>
      <c r="B458" s="48" t="e">
        <f>RANK('Auswertung AIST'!M462,'Auswertung AIST'!$L462:$Q462,0)</f>
        <v>#VALUE!</v>
      </c>
      <c r="C458" s="48" t="e">
        <f>RANK('Auswertung AIST'!N462,'Auswertung AIST'!$L462:$Q462,0)</f>
        <v>#VALUE!</v>
      </c>
      <c r="D458" s="48" t="e">
        <f>RANK('Auswertung AIST'!O462,'Auswertung AIST'!$L462:$Q462,0)</f>
        <v>#VALUE!</v>
      </c>
      <c r="E458" s="48" t="e">
        <f>RANK('Auswertung AIST'!P462,'Auswertung AIST'!$L462:$Q462,0)</f>
        <v>#VALUE!</v>
      </c>
      <c r="F458" s="48" t="e">
        <f>RANK('Auswertung AIST'!Q462,'Auswertung AIST'!$L462:$Q462,0)</f>
        <v>#VALUE!</v>
      </c>
      <c r="G458" s="86" t="e">
        <f t="shared" si="70"/>
        <v>#N/A</v>
      </c>
      <c r="H458" s="87" t="e">
        <f t="shared" si="71"/>
        <v>#N/A</v>
      </c>
      <c r="I458" s="88" t="e">
        <f t="shared" si="72"/>
        <v>#N/A</v>
      </c>
      <c r="J458" s="48" t="e">
        <f t="shared" si="73"/>
        <v>#VALUE!</v>
      </c>
      <c r="K458" s="48" t="e">
        <f t="shared" si="74"/>
        <v>#VALUE!</v>
      </c>
      <c r="L458" s="48" t="e">
        <f t="shared" si="75"/>
        <v>#VALUE!</v>
      </c>
      <c r="M458" s="48" t="e">
        <f t="shared" si="76"/>
        <v>#VALUE!</v>
      </c>
      <c r="N458" s="48" t="e">
        <f t="shared" si="77"/>
        <v>#VALUE!</v>
      </c>
      <c r="O458" s="2" t="e">
        <f t="shared" si="78"/>
        <v>#VALUE!</v>
      </c>
      <c r="P458" s="34"/>
      <c r="Q458" s="45" t="e">
        <f t="shared" si="79"/>
        <v>#N/A</v>
      </c>
      <c r="R458" s="34"/>
      <c r="S458" s="34"/>
      <c r="T458" s="34"/>
      <c r="U458" s="34"/>
      <c r="V458" s="34"/>
      <c r="W458" s="34"/>
      <c r="X458" s="34"/>
      <c r="Y458" s="34"/>
    </row>
    <row r="459" spans="1:25" ht="15.75" thickBot="1" x14ac:dyDescent="0.3">
      <c r="A459" s="47" t="e">
        <f>RANK('Auswertung AIST'!L463,'Auswertung AIST'!$L463:$Q463,0)</f>
        <v>#VALUE!</v>
      </c>
      <c r="B459" s="48" t="e">
        <f>RANK('Auswertung AIST'!M463,'Auswertung AIST'!$L463:$Q463,0)</f>
        <v>#VALUE!</v>
      </c>
      <c r="C459" s="48" t="e">
        <f>RANK('Auswertung AIST'!N463,'Auswertung AIST'!$L463:$Q463,0)</f>
        <v>#VALUE!</v>
      </c>
      <c r="D459" s="48" t="e">
        <f>RANK('Auswertung AIST'!O463,'Auswertung AIST'!$L463:$Q463,0)</f>
        <v>#VALUE!</v>
      </c>
      <c r="E459" s="48" t="e">
        <f>RANK('Auswertung AIST'!P463,'Auswertung AIST'!$L463:$Q463,0)</f>
        <v>#VALUE!</v>
      </c>
      <c r="F459" s="48" t="e">
        <f>RANK('Auswertung AIST'!Q463,'Auswertung AIST'!$L463:$Q463,0)</f>
        <v>#VALUE!</v>
      </c>
      <c r="G459" s="86" t="e">
        <f t="shared" si="70"/>
        <v>#N/A</v>
      </c>
      <c r="H459" s="87" t="e">
        <f t="shared" si="71"/>
        <v>#N/A</v>
      </c>
      <c r="I459" s="88" t="e">
        <f t="shared" si="72"/>
        <v>#N/A</v>
      </c>
      <c r="J459" s="48" t="e">
        <f t="shared" si="73"/>
        <v>#VALUE!</v>
      </c>
      <c r="K459" s="48" t="e">
        <f t="shared" si="74"/>
        <v>#VALUE!</v>
      </c>
      <c r="L459" s="48" t="e">
        <f t="shared" si="75"/>
        <v>#VALUE!</v>
      </c>
      <c r="M459" s="48" t="e">
        <f t="shared" si="76"/>
        <v>#VALUE!</v>
      </c>
      <c r="N459" s="48" t="e">
        <f t="shared" si="77"/>
        <v>#VALUE!</v>
      </c>
      <c r="O459" s="2" t="e">
        <f t="shared" si="78"/>
        <v>#VALUE!</v>
      </c>
      <c r="P459" s="34"/>
      <c r="Q459" s="45" t="e">
        <f t="shared" si="79"/>
        <v>#N/A</v>
      </c>
      <c r="R459" s="34"/>
      <c r="S459" s="34"/>
      <c r="T459" s="34"/>
      <c r="U459" s="34"/>
      <c r="V459" s="34"/>
      <c r="W459" s="34"/>
      <c r="X459" s="34"/>
      <c r="Y459" s="34"/>
    </row>
    <row r="460" spans="1:25" ht="15.75" thickBot="1" x14ac:dyDescent="0.3">
      <c r="A460" s="47" t="e">
        <f>RANK('Auswertung AIST'!L464,'Auswertung AIST'!$L464:$Q464,0)</f>
        <v>#VALUE!</v>
      </c>
      <c r="B460" s="48" t="e">
        <f>RANK('Auswertung AIST'!M464,'Auswertung AIST'!$L464:$Q464,0)</f>
        <v>#VALUE!</v>
      </c>
      <c r="C460" s="48" t="e">
        <f>RANK('Auswertung AIST'!N464,'Auswertung AIST'!$L464:$Q464,0)</f>
        <v>#VALUE!</v>
      </c>
      <c r="D460" s="48" t="e">
        <f>RANK('Auswertung AIST'!O464,'Auswertung AIST'!$L464:$Q464,0)</f>
        <v>#VALUE!</v>
      </c>
      <c r="E460" s="48" t="e">
        <f>RANK('Auswertung AIST'!P464,'Auswertung AIST'!$L464:$Q464,0)</f>
        <v>#VALUE!</v>
      </c>
      <c r="F460" s="48" t="e">
        <f>RANK('Auswertung AIST'!Q464,'Auswertung AIST'!$L464:$Q464,0)</f>
        <v>#VALUE!</v>
      </c>
      <c r="G460" s="86" t="e">
        <f t="shared" si="70"/>
        <v>#N/A</v>
      </c>
      <c r="H460" s="87" t="e">
        <f t="shared" si="71"/>
        <v>#N/A</v>
      </c>
      <c r="I460" s="88" t="e">
        <f t="shared" si="72"/>
        <v>#N/A</v>
      </c>
      <c r="J460" s="48" t="e">
        <f t="shared" si="73"/>
        <v>#VALUE!</v>
      </c>
      <c r="K460" s="48" t="e">
        <f t="shared" si="74"/>
        <v>#VALUE!</v>
      </c>
      <c r="L460" s="48" t="e">
        <f t="shared" si="75"/>
        <v>#VALUE!</v>
      </c>
      <c r="M460" s="48" t="e">
        <f t="shared" si="76"/>
        <v>#VALUE!</v>
      </c>
      <c r="N460" s="48" t="e">
        <f t="shared" si="77"/>
        <v>#VALUE!</v>
      </c>
      <c r="O460" s="2" t="e">
        <f t="shared" si="78"/>
        <v>#VALUE!</v>
      </c>
      <c r="P460" s="34"/>
      <c r="Q460" s="45" t="e">
        <f t="shared" si="79"/>
        <v>#N/A</v>
      </c>
      <c r="R460" s="34"/>
      <c r="S460" s="34"/>
      <c r="T460" s="34"/>
      <c r="U460" s="34"/>
      <c r="V460" s="34"/>
      <c r="W460" s="34"/>
      <c r="X460" s="34"/>
      <c r="Y460" s="34"/>
    </row>
    <row r="461" spans="1:25" ht="15.75" thickBot="1" x14ac:dyDescent="0.3">
      <c r="A461" s="47" t="e">
        <f>RANK('Auswertung AIST'!L465,'Auswertung AIST'!$L465:$Q465,0)</f>
        <v>#VALUE!</v>
      </c>
      <c r="B461" s="48" t="e">
        <f>RANK('Auswertung AIST'!M465,'Auswertung AIST'!$L465:$Q465,0)</f>
        <v>#VALUE!</v>
      </c>
      <c r="C461" s="48" t="e">
        <f>RANK('Auswertung AIST'!N465,'Auswertung AIST'!$L465:$Q465,0)</f>
        <v>#VALUE!</v>
      </c>
      <c r="D461" s="48" t="e">
        <f>RANK('Auswertung AIST'!O465,'Auswertung AIST'!$L465:$Q465,0)</f>
        <v>#VALUE!</v>
      </c>
      <c r="E461" s="48" t="e">
        <f>RANK('Auswertung AIST'!P465,'Auswertung AIST'!$L465:$Q465,0)</f>
        <v>#VALUE!</v>
      </c>
      <c r="F461" s="48" t="e">
        <f>RANK('Auswertung AIST'!Q465,'Auswertung AIST'!$L465:$Q465,0)</f>
        <v>#VALUE!</v>
      </c>
      <c r="G461" s="86" t="e">
        <f t="shared" si="70"/>
        <v>#N/A</v>
      </c>
      <c r="H461" s="87" t="e">
        <f t="shared" si="71"/>
        <v>#N/A</v>
      </c>
      <c r="I461" s="88" t="e">
        <f t="shared" si="72"/>
        <v>#N/A</v>
      </c>
      <c r="J461" s="48" t="e">
        <f t="shared" si="73"/>
        <v>#VALUE!</v>
      </c>
      <c r="K461" s="48" t="e">
        <f t="shared" si="74"/>
        <v>#VALUE!</v>
      </c>
      <c r="L461" s="48" t="e">
        <f t="shared" si="75"/>
        <v>#VALUE!</v>
      </c>
      <c r="M461" s="48" t="e">
        <f t="shared" si="76"/>
        <v>#VALUE!</v>
      </c>
      <c r="N461" s="48" t="e">
        <f t="shared" si="77"/>
        <v>#VALUE!</v>
      </c>
      <c r="O461" s="2" t="e">
        <f t="shared" si="78"/>
        <v>#VALUE!</v>
      </c>
      <c r="P461" s="34"/>
      <c r="Q461" s="45" t="e">
        <f t="shared" si="79"/>
        <v>#N/A</v>
      </c>
      <c r="R461" s="34"/>
      <c r="S461" s="34"/>
      <c r="T461" s="34"/>
      <c r="U461" s="34"/>
      <c r="V461" s="34"/>
      <c r="W461" s="34"/>
      <c r="X461" s="34"/>
      <c r="Y461" s="34"/>
    </row>
    <row r="462" spans="1:25" ht="15.75" thickBot="1" x14ac:dyDescent="0.3">
      <c r="A462" s="47" t="e">
        <f>RANK('Auswertung AIST'!L466,'Auswertung AIST'!$L466:$Q466,0)</f>
        <v>#VALUE!</v>
      </c>
      <c r="B462" s="48" t="e">
        <f>RANK('Auswertung AIST'!M466,'Auswertung AIST'!$L466:$Q466,0)</f>
        <v>#VALUE!</v>
      </c>
      <c r="C462" s="48" t="e">
        <f>RANK('Auswertung AIST'!N466,'Auswertung AIST'!$L466:$Q466,0)</f>
        <v>#VALUE!</v>
      </c>
      <c r="D462" s="48" t="e">
        <f>RANK('Auswertung AIST'!O466,'Auswertung AIST'!$L466:$Q466,0)</f>
        <v>#VALUE!</v>
      </c>
      <c r="E462" s="48" t="e">
        <f>RANK('Auswertung AIST'!P466,'Auswertung AIST'!$L466:$Q466,0)</f>
        <v>#VALUE!</v>
      </c>
      <c r="F462" s="48" t="e">
        <f>RANK('Auswertung AIST'!Q466,'Auswertung AIST'!$L466:$Q466,0)</f>
        <v>#VALUE!</v>
      </c>
      <c r="G462" s="86" t="e">
        <f t="shared" si="70"/>
        <v>#N/A</v>
      </c>
      <c r="H462" s="87" t="e">
        <f t="shared" si="71"/>
        <v>#N/A</v>
      </c>
      <c r="I462" s="88" t="e">
        <f t="shared" si="72"/>
        <v>#N/A</v>
      </c>
      <c r="J462" s="48" t="e">
        <f t="shared" si="73"/>
        <v>#VALUE!</v>
      </c>
      <c r="K462" s="48" t="e">
        <f t="shared" si="74"/>
        <v>#VALUE!</v>
      </c>
      <c r="L462" s="48" t="e">
        <f t="shared" si="75"/>
        <v>#VALUE!</v>
      </c>
      <c r="M462" s="48" t="e">
        <f t="shared" si="76"/>
        <v>#VALUE!</v>
      </c>
      <c r="N462" s="48" t="e">
        <f t="shared" si="77"/>
        <v>#VALUE!</v>
      </c>
      <c r="O462" s="2" t="e">
        <f t="shared" si="78"/>
        <v>#VALUE!</v>
      </c>
      <c r="P462" s="34"/>
      <c r="Q462" s="45" t="e">
        <f t="shared" si="79"/>
        <v>#N/A</v>
      </c>
      <c r="R462" s="34"/>
      <c r="S462" s="34"/>
      <c r="T462" s="34"/>
      <c r="U462" s="34"/>
      <c r="V462" s="34"/>
      <c r="W462" s="34"/>
      <c r="X462" s="34"/>
      <c r="Y462" s="34"/>
    </row>
    <row r="463" spans="1:25" ht="15.75" thickBot="1" x14ac:dyDescent="0.3">
      <c r="A463" s="47" t="e">
        <f>RANK('Auswertung AIST'!L467,'Auswertung AIST'!$L467:$Q467,0)</f>
        <v>#VALUE!</v>
      </c>
      <c r="B463" s="48" t="e">
        <f>RANK('Auswertung AIST'!M467,'Auswertung AIST'!$L467:$Q467,0)</f>
        <v>#VALUE!</v>
      </c>
      <c r="C463" s="48" t="e">
        <f>RANK('Auswertung AIST'!N467,'Auswertung AIST'!$L467:$Q467,0)</f>
        <v>#VALUE!</v>
      </c>
      <c r="D463" s="48" t="e">
        <f>RANK('Auswertung AIST'!O467,'Auswertung AIST'!$L467:$Q467,0)</f>
        <v>#VALUE!</v>
      </c>
      <c r="E463" s="48" t="e">
        <f>RANK('Auswertung AIST'!P467,'Auswertung AIST'!$L467:$Q467,0)</f>
        <v>#VALUE!</v>
      </c>
      <c r="F463" s="48" t="e">
        <f>RANK('Auswertung AIST'!Q467,'Auswertung AIST'!$L467:$Q467,0)</f>
        <v>#VALUE!</v>
      </c>
      <c r="G463" s="86" t="e">
        <f t="shared" si="70"/>
        <v>#N/A</v>
      </c>
      <c r="H463" s="87" t="e">
        <f t="shared" si="71"/>
        <v>#N/A</v>
      </c>
      <c r="I463" s="88" t="e">
        <f t="shared" si="72"/>
        <v>#N/A</v>
      </c>
      <c r="J463" s="48" t="e">
        <f t="shared" si="73"/>
        <v>#VALUE!</v>
      </c>
      <c r="K463" s="48" t="e">
        <f t="shared" si="74"/>
        <v>#VALUE!</v>
      </c>
      <c r="L463" s="48" t="e">
        <f t="shared" si="75"/>
        <v>#VALUE!</v>
      </c>
      <c r="M463" s="48" t="e">
        <f t="shared" si="76"/>
        <v>#VALUE!</v>
      </c>
      <c r="N463" s="48" t="e">
        <f t="shared" si="77"/>
        <v>#VALUE!</v>
      </c>
      <c r="O463" s="2" t="e">
        <f t="shared" si="78"/>
        <v>#VALUE!</v>
      </c>
      <c r="P463" s="34"/>
      <c r="Q463" s="45" t="e">
        <f t="shared" si="79"/>
        <v>#N/A</v>
      </c>
      <c r="R463" s="34"/>
      <c r="S463" s="34"/>
      <c r="T463" s="34"/>
      <c r="U463" s="34"/>
      <c r="V463" s="34"/>
      <c r="W463" s="34"/>
      <c r="X463" s="34"/>
      <c r="Y463" s="34"/>
    </row>
    <row r="464" spans="1:25" ht="15.75" thickBot="1" x14ac:dyDescent="0.3">
      <c r="A464" s="47" t="e">
        <f>RANK('Auswertung AIST'!L468,'Auswertung AIST'!$L468:$Q468,0)</f>
        <v>#VALUE!</v>
      </c>
      <c r="B464" s="48" t="e">
        <f>RANK('Auswertung AIST'!M468,'Auswertung AIST'!$L468:$Q468,0)</f>
        <v>#VALUE!</v>
      </c>
      <c r="C464" s="48" t="e">
        <f>RANK('Auswertung AIST'!N468,'Auswertung AIST'!$L468:$Q468,0)</f>
        <v>#VALUE!</v>
      </c>
      <c r="D464" s="48" t="e">
        <f>RANK('Auswertung AIST'!O468,'Auswertung AIST'!$L468:$Q468,0)</f>
        <v>#VALUE!</v>
      </c>
      <c r="E464" s="48" t="e">
        <f>RANK('Auswertung AIST'!P468,'Auswertung AIST'!$L468:$Q468,0)</f>
        <v>#VALUE!</v>
      </c>
      <c r="F464" s="48" t="e">
        <f>RANK('Auswertung AIST'!Q468,'Auswertung AIST'!$L468:$Q468,0)</f>
        <v>#VALUE!</v>
      </c>
      <c r="G464" s="86" t="e">
        <f t="shared" si="70"/>
        <v>#N/A</v>
      </c>
      <c r="H464" s="87" t="e">
        <f t="shared" si="71"/>
        <v>#N/A</v>
      </c>
      <c r="I464" s="88" t="e">
        <f t="shared" si="72"/>
        <v>#N/A</v>
      </c>
      <c r="J464" s="48" t="e">
        <f t="shared" si="73"/>
        <v>#VALUE!</v>
      </c>
      <c r="K464" s="48" t="e">
        <f t="shared" si="74"/>
        <v>#VALUE!</v>
      </c>
      <c r="L464" s="48" t="e">
        <f t="shared" si="75"/>
        <v>#VALUE!</v>
      </c>
      <c r="M464" s="48" t="e">
        <f t="shared" si="76"/>
        <v>#VALUE!</v>
      </c>
      <c r="N464" s="48" t="e">
        <f t="shared" si="77"/>
        <v>#VALUE!</v>
      </c>
      <c r="O464" s="2" t="e">
        <f t="shared" si="78"/>
        <v>#VALUE!</v>
      </c>
      <c r="P464" s="34"/>
      <c r="Q464" s="45" t="e">
        <f t="shared" si="79"/>
        <v>#N/A</v>
      </c>
      <c r="R464" s="34"/>
      <c r="S464" s="34"/>
      <c r="T464" s="34"/>
      <c r="U464" s="34"/>
      <c r="V464" s="34"/>
      <c r="W464" s="34"/>
      <c r="X464" s="34"/>
      <c r="Y464" s="34"/>
    </row>
    <row r="465" spans="1:25" ht="15.75" thickBot="1" x14ac:dyDescent="0.3">
      <c r="A465" s="47" t="e">
        <f>RANK('Auswertung AIST'!L469,'Auswertung AIST'!$L469:$Q469,0)</f>
        <v>#VALUE!</v>
      </c>
      <c r="B465" s="48" t="e">
        <f>RANK('Auswertung AIST'!M469,'Auswertung AIST'!$L469:$Q469,0)</f>
        <v>#VALUE!</v>
      </c>
      <c r="C465" s="48" t="e">
        <f>RANK('Auswertung AIST'!N469,'Auswertung AIST'!$L469:$Q469,0)</f>
        <v>#VALUE!</v>
      </c>
      <c r="D465" s="48" t="e">
        <f>RANK('Auswertung AIST'!O469,'Auswertung AIST'!$L469:$Q469,0)</f>
        <v>#VALUE!</v>
      </c>
      <c r="E465" s="48" t="e">
        <f>RANK('Auswertung AIST'!P469,'Auswertung AIST'!$L469:$Q469,0)</f>
        <v>#VALUE!</v>
      </c>
      <c r="F465" s="48" t="e">
        <f>RANK('Auswertung AIST'!Q469,'Auswertung AIST'!$L469:$Q469,0)</f>
        <v>#VALUE!</v>
      </c>
      <c r="G465" s="86" t="e">
        <f t="shared" si="70"/>
        <v>#N/A</v>
      </c>
      <c r="H465" s="87" t="e">
        <f t="shared" si="71"/>
        <v>#N/A</v>
      </c>
      <c r="I465" s="88" t="e">
        <f t="shared" si="72"/>
        <v>#N/A</v>
      </c>
      <c r="J465" s="48" t="e">
        <f t="shared" si="73"/>
        <v>#VALUE!</v>
      </c>
      <c r="K465" s="48" t="e">
        <f t="shared" si="74"/>
        <v>#VALUE!</v>
      </c>
      <c r="L465" s="48" t="e">
        <f t="shared" si="75"/>
        <v>#VALUE!</v>
      </c>
      <c r="M465" s="48" t="e">
        <f t="shared" si="76"/>
        <v>#VALUE!</v>
      </c>
      <c r="N465" s="48" t="e">
        <f t="shared" si="77"/>
        <v>#VALUE!</v>
      </c>
      <c r="O465" s="2" t="e">
        <f t="shared" si="78"/>
        <v>#VALUE!</v>
      </c>
      <c r="P465" s="34"/>
      <c r="Q465" s="45" t="e">
        <f t="shared" si="79"/>
        <v>#N/A</v>
      </c>
      <c r="R465" s="34"/>
      <c r="S465" s="34"/>
      <c r="T465" s="34"/>
      <c r="U465" s="34"/>
      <c r="V465" s="34"/>
      <c r="W465" s="34"/>
      <c r="X465" s="34"/>
      <c r="Y465" s="34"/>
    </row>
    <row r="466" spans="1:25" ht="15.75" thickBot="1" x14ac:dyDescent="0.3">
      <c r="A466" s="47" t="e">
        <f>RANK('Auswertung AIST'!L470,'Auswertung AIST'!$L470:$Q470,0)</f>
        <v>#VALUE!</v>
      </c>
      <c r="B466" s="48" t="e">
        <f>RANK('Auswertung AIST'!M470,'Auswertung AIST'!$L470:$Q470,0)</f>
        <v>#VALUE!</v>
      </c>
      <c r="C466" s="48" t="e">
        <f>RANK('Auswertung AIST'!N470,'Auswertung AIST'!$L470:$Q470,0)</f>
        <v>#VALUE!</v>
      </c>
      <c r="D466" s="48" t="e">
        <f>RANK('Auswertung AIST'!O470,'Auswertung AIST'!$L470:$Q470,0)</f>
        <v>#VALUE!</v>
      </c>
      <c r="E466" s="48" t="e">
        <f>RANK('Auswertung AIST'!P470,'Auswertung AIST'!$L470:$Q470,0)</f>
        <v>#VALUE!</v>
      </c>
      <c r="F466" s="48" t="e">
        <f>RANK('Auswertung AIST'!Q470,'Auswertung AIST'!$L470:$Q470,0)</f>
        <v>#VALUE!</v>
      </c>
      <c r="G466" s="86" t="e">
        <f t="shared" si="70"/>
        <v>#N/A</v>
      </c>
      <c r="H466" s="87" t="e">
        <f t="shared" si="71"/>
        <v>#N/A</v>
      </c>
      <c r="I466" s="88" t="e">
        <f t="shared" si="72"/>
        <v>#N/A</v>
      </c>
      <c r="J466" s="48" t="e">
        <f t="shared" si="73"/>
        <v>#VALUE!</v>
      </c>
      <c r="K466" s="48" t="e">
        <f t="shared" si="74"/>
        <v>#VALUE!</v>
      </c>
      <c r="L466" s="48" t="e">
        <f t="shared" si="75"/>
        <v>#VALUE!</v>
      </c>
      <c r="M466" s="48" t="e">
        <f t="shared" si="76"/>
        <v>#VALUE!</v>
      </c>
      <c r="N466" s="48" t="e">
        <f t="shared" si="77"/>
        <v>#VALUE!</v>
      </c>
      <c r="O466" s="2" t="e">
        <f t="shared" si="78"/>
        <v>#VALUE!</v>
      </c>
      <c r="P466" s="34"/>
      <c r="Q466" s="45" t="e">
        <f t="shared" si="79"/>
        <v>#N/A</v>
      </c>
      <c r="R466" s="34"/>
      <c r="S466" s="34"/>
      <c r="T466" s="34"/>
      <c r="U466" s="34"/>
      <c r="V466" s="34"/>
      <c r="W466" s="34"/>
      <c r="X466" s="34"/>
      <c r="Y466" s="34"/>
    </row>
    <row r="467" spans="1:25" ht="15.75" thickBot="1" x14ac:dyDescent="0.3">
      <c r="A467" s="47" t="e">
        <f>RANK('Auswertung AIST'!L471,'Auswertung AIST'!$L471:$Q471,0)</f>
        <v>#VALUE!</v>
      </c>
      <c r="B467" s="48" t="e">
        <f>RANK('Auswertung AIST'!M471,'Auswertung AIST'!$L471:$Q471,0)</f>
        <v>#VALUE!</v>
      </c>
      <c r="C467" s="48" t="e">
        <f>RANK('Auswertung AIST'!N471,'Auswertung AIST'!$L471:$Q471,0)</f>
        <v>#VALUE!</v>
      </c>
      <c r="D467" s="48" t="e">
        <f>RANK('Auswertung AIST'!O471,'Auswertung AIST'!$L471:$Q471,0)</f>
        <v>#VALUE!</v>
      </c>
      <c r="E467" s="48" t="e">
        <f>RANK('Auswertung AIST'!P471,'Auswertung AIST'!$L471:$Q471,0)</f>
        <v>#VALUE!</v>
      </c>
      <c r="F467" s="48" t="e">
        <f>RANK('Auswertung AIST'!Q471,'Auswertung AIST'!$L471:$Q471,0)</f>
        <v>#VALUE!</v>
      </c>
      <c r="G467" s="86" t="e">
        <f t="shared" si="70"/>
        <v>#N/A</v>
      </c>
      <c r="H467" s="87" t="e">
        <f t="shared" si="71"/>
        <v>#N/A</v>
      </c>
      <c r="I467" s="88" t="e">
        <f t="shared" si="72"/>
        <v>#N/A</v>
      </c>
      <c r="J467" s="48" t="e">
        <f t="shared" si="73"/>
        <v>#VALUE!</v>
      </c>
      <c r="K467" s="48" t="e">
        <f t="shared" si="74"/>
        <v>#VALUE!</v>
      </c>
      <c r="L467" s="48" t="e">
        <f t="shared" si="75"/>
        <v>#VALUE!</v>
      </c>
      <c r="M467" s="48" t="e">
        <f t="shared" si="76"/>
        <v>#VALUE!</v>
      </c>
      <c r="N467" s="48" t="e">
        <f t="shared" si="77"/>
        <v>#VALUE!</v>
      </c>
      <c r="O467" s="2" t="e">
        <f t="shared" si="78"/>
        <v>#VALUE!</v>
      </c>
      <c r="P467" s="34"/>
      <c r="Q467" s="45" t="e">
        <f t="shared" si="79"/>
        <v>#N/A</v>
      </c>
      <c r="R467" s="34"/>
      <c r="S467" s="34"/>
      <c r="T467" s="34"/>
      <c r="U467" s="34"/>
      <c r="V467" s="34"/>
      <c r="W467" s="34"/>
      <c r="X467" s="34"/>
      <c r="Y467" s="34"/>
    </row>
    <row r="468" spans="1:25" ht="15.75" thickBot="1" x14ac:dyDescent="0.3">
      <c r="A468" s="47" t="e">
        <f>RANK('Auswertung AIST'!L472,'Auswertung AIST'!$L472:$Q472,0)</f>
        <v>#VALUE!</v>
      </c>
      <c r="B468" s="48" t="e">
        <f>RANK('Auswertung AIST'!M472,'Auswertung AIST'!$L472:$Q472,0)</f>
        <v>#VALUE!</v>
      </c>
      <c r="C468" s="48" t="e">
        <f>RANK('Auswertung AIST'!N472,'Auswertung AIST'!$L472:$Q472,0)</f>
        <v>#VALUE!</v>
      </c>
      <c r="D468" s="48" t="e">
        <f>RANK('Auswertung AIST'!O472,'Auswertung AIST'!$L472:$Q472,0)</f>
        <v>#VALUE!</v>
      </c>
      <c r="E468" s="48" t="e">
        <f>RANK('Auswertung AIST'!P472,'Auswertung AIST'!$L472:$Q472,0)</f>
        <v>#VALUE!</v>
      </c>
      <c r="F468" s="48" t="e">
        <f>RANK('Auswertung AIST'!Q472,'Auswertung AIST'!$L472:$Q472,0)</f>
        <v>#VALUE!</v>
      </c>
      <c r="G468" s="86" t="e">
        <f t="shared" si="70"/>
        <v>#N/A</v>
      </c>
      <c r="H468" s="87" t="e">
        <f t="shared" si="71"/>
        <v>#N/A</v>
      </c>
      <c r="I468" s="88" t="e">
        <f t="shared" si="72"/>
        <v>#N/A</v>
      </c>
      <c r="J468" s="48" t="e">
        <f t="shared" si="73"/>
        <v>#VALUE!</v>
      </c>
      <c r="K468" s="48" t="e">
        <f t="shared" si="74"/>
        <v>#VALUE!</v>
      </c>
      <c r="L468" s="48" t="e">
        <f t="shared" si="75"/>
        <v>#VALUE!</v>
      </c>
      <c r="M468" s="48" t="e">
        <f t="shared" si="76"/>
        <v>#VALUE!</v>
      </c>
      <c r="N468" s="48" t="e">
        <f t="shared" si="77"/>
        <v>#VALUE!</v>
      </c>
      <c r="O468" s="2" t="e">
        <f t="shared" si="78"/>
        <v>#VALUE!</v>
      </c>
      <c r="P468" s="34"/>
      <c r="Q468" s="45" t="e">
        <f t="shared" si="79"/>
        <v>#N/A</v>
      </c>
      <c r="R468" s="34"/>
      <c r="S468" s="34"/>
      <c r="T468" s="34"/>
      <c r="U468" s="34"/>
      <c r="V468" s="34"/>
      <c r="W468" s="34"/>
      <c r="X468" s="34"/>
      <c r="Y468" s="34"/>
    </row>
    <row r="469" spans="1:25" ht="15.75" thickBot="1" x14ac:dyDescent="0.3">
      <c r="A469" s="47" t="e">
        <f>RANK('Auswertung AIST'!L473,'Auswertung AIST'!$L473:$Q473,0)</f>
        <v>#VALUE!</v>
      </c>
      <c r="B469" s="48" t="e">
        <f>RANK('Auswertung AIST'!M473,'Auswertung AIST'!$L473:$Q473,0)</f>
        <v>#VALUE!</v>
      </c>
      <c r="C469" s="48" t="e">
        <f>RANK('Auswertung AIST'!N473,'Auswertung AIST'!$L473:$Q473,0)</f>
        <v>#VALUE!</v>
      </c>
      <c r="D469" s="48" t="e">
        <f>RANK('Auswertung AIST'!O473,'Auswertung AIST'!$L473:$Q473,0)</f>
        <v>#VALUE!</v>
      </c>
      <c r="E469" s="48" t="e">
        <f>RANK('Auswertung AIST'!P473,'Auswertung AIST'!$L473:$Q473,0)</f>
        <v>#VALUE!</v>
      </c>
      <c r="F469" s="48" t="e">
        <f>RANK('Auswertung AIST'!Q473,'Auswertung AIST'!$L473:$Q473,0)</f>
        <v>#VALUE!</v>
      </c>
      <c r="G469" s="86" t="e">
        <f t="shared" si="70"/>
        <v>#N/A</v>
      </c>
      <c r="H469" s="87" t="e">
        <f t="shared" si="71"/>
        <v>#N/A</v>
      </c>
      <c r="I469" s="88" t="e">
        <f t="shared" si="72"/>
        <v>#N/A</v>
      </c>
      <c r="J469" s="48" t="e">
        <f t="shared" si="73"/>
        <v>#VALUE!</v>
      </c>
      <c r="K469" s="48" t="e">
        <f t="shared" si="74"/>
        <v>#VALUE!</v>
      </c>
      <c r="L469" s="48" t="e">
        <f t="shared" si="75"/>
        <v>#VALUE!</v>
      </c>
      <c r="M469" s="48" t="e">
        <f t="shared" si="76"/>
        <v>#VALUE!</v>
      </c>
      <c r="N469" s="48" t="e">
        <f t="shared" si="77"/>
        <v>#VALUE!</v>
      </c>
      <c r="O469" s="2" t="e">
        <f t="shared" si="78"/>
        <v>#VALUE!</v>
      </c>
      <c r="P469" s="34"/>
      <c r="Q469" s="45" t="e">
        <f t="shared" si="79"/>
        <v>#N/A</v>
      </c>
      <c r="R469" s="34"/>
      <c r="S469" s="34"/>
      <c r="T469" s="34"/>
      <c r="U469" s="34"/>
      <c r="V469" s="34"/>
      <c r="W469" s="34"/>
      <c r="X469" s="34"/>
      <c r="Y469" s="34"/>
    </row>
    <row r="470" spans="1:25" ht="15.75" thickBot="1" x14ac:dyDescent="0.3">
      <c r="A470" s="47" t="e">
        <f>RANK('Auswertung AIST'!L474,'Auswertung AIST'!$L474:$Q474,0)</f>
        <v>#VALUE!</v>
      </c>
      <c r="B470" s="48" t="e">
        <f>RANK('Auswertung AIST'!M474,'Auswertung AIST'!$L474:$Q474,0)</f>
        <v>#VALUE!</v>
      </c>
      <c r="C470" s="48" t="e">
        <f>RANK('Auswertung AIST'!N474,'Auswertung AIST'!$L474:$Q474,0)</f>
        <v>#VALUE!</v>
      </c>
      <c r="D470" s="48" t="e">
        <f>RANK('Auswertung AIST'!O474,'Auswertung AIST'!$L474:$Q474,0)</f>
        <v>#VALUE!</v>
      </c>
      <c r="E470" s="48" t="e">
        <f>RANK('Auswertung AIST'!P474,'Auswertung AIST'!$L474:$Q474,0)</f>
        <v>#VALUE!</v>
      </c>
      <c r="F470" s="48" t="e">
        <f>RANK('Auswertung AIST'!Q474,'Auswertung AIST'!$L474:$Q474,0)</f>
        <v>#VALUE!</v>
      </c>
      <c r="G470" s="86" t="e">
        <f t="shared" si="70"/>
        <v>#N/A</v>
      </c>
      <c r="H470" s="87" t="e">
        <f t="shared" si="71"/>
        <v>#N/A</v>
      </c>
      <c r="I470" s="88" t="e">
        <f t="shared" si="72"/>
        <v>#N/A</v>
      </c>
      <c r="J470" s="48" t="e">
        <f t="shared" si="73"/>
        <v>#VALUE!</v>
      </c>
      <c r="K470" s="48" t="e">
        <f t="shared" si="74"/>
        <v>#VALUE!</v>
      </c>
      <c r="L470" s="48" t="e">
        <f t="shared" si="75"/>
        <v>#VALUE!</v>
      </c>
      <c r="M470" s="48" t="e">
        <f t="shared" si="76"/>
        <v>#VALUE!</v>
      </c>
      <c r="N470" s="48" t="e">
        <f t="shared" si="77"/>
        <v>#VALUE!</v>
      </c>
      <c r="O470" s="2" t="e">
        <f t="shared" si="78"/>
        <v>#VALUE!</v>
      </c>
      <c r="P470" s="34"/>
      <c r="Q470" s="45" t="e">
        <f t="shared" si="79"/>
        <v>#N/A</v>
      </c>
      <c r="R470" s="34"/>
      <c r="S470" s="34"/>
      <c r="T470" s="34"/>
      <c r="U470" s="34"/>
      <c r="V470" s="34"/>
      <c r="W470" s="34"/>
      <c r="X470" s="34"/>
      <c r="Y470" s="34"/>
    </row>
    <row r="471" spans="1:25" ht="15.75" thickBot="1" x14ac:dyDescent="0.3">
      <c r="A471" s="47" t="e">
        <f>RANK('Auswertung AIST'!L475,'Auswertung AIST'!$L475:$Q475,0)</f>
        <v>#VALUE!</v>
      </c>
      <c r="B471" s="48" t="e">
        <f>RANK('Auswertung AIST'!M475,'Auswertung AIST'!$L475:$Q475,0)</f>
        <v>#VALUE!</v>
      </c>
      <c r="C471" s="48" t="e">
        <f>RANK('Auswertung AIST'!N475,'Auswertung AIST'!$L475:$Q475,0)</f>
        <v>#VALUE!</v>
      </c>
      <c r="D471" s="48" t="e">
        <f>RANK('Auswertung AIST'!O475,'Auswertung AIST'!$L475:$Q475,0)</f>
        <v>#VALUE!</v>
      </c>
      <c r="E471" s="48" t="e">
        <f>RANK('Auswertung AIST'!P475,'Auswertung AIST'!$L475:$Q475,0)</f>
        <v>#VALUE!</v>
      </c>
      <c r="F471" s="48" t="e">
        <f>RANK('Auswertung AIST'!Q475,'Auswertung AIST'!$L475:$Q475,0)</f>
        <v>#VALUE!</v>
      </c>
      <c r="G471" s="86" t="e">
        <f t="shared" si="70"/>
        <v>#N/A</v>
      </c>
      <c r="H471" s="87" t="e">
        <f t="shared" si="71"/>
        <v>#N/A</v>
      </c>
      <c r="I471" s="88" t="e">
        <f t="shared" si="72"/>
        <v>#N/A</v>
      </c>
      <c r="J471" s="48" t="e">
        <f t="shared" si="73"/>
        <v>#VALUE!</v>
      </c>
      <c r="K471" s="48" t="e">
        <f t="shared" si="74"/>
        <v>#VALUE!</v>
      </c>
      <c r="L471" s="48" t="e">
        <f t="shared" si="75"/>
        <v>#VALUE!</v>
      </c>
      <c r="M471" s="48" t="e">
        <f t="shared" si="76"/>
        <v>#VALUE!</v>
      </c>
      <c r="N471" s="48" t="e">
        <f t="shared" si="77"/>
        <v>#VALUE!</v>
      </c>
      <c r="O471" s="2" t="e">
        <f t="shared" si="78"/>
        <v>#VALUE!</v>
      </c>
      <c r="P471" s="34"/>
      <c r="Q471" s="45" t="e">
        <f t="shared" si="79"/>
        <v>#N/A</v>
      </c>
      <c r="R471" s="34"/>
      <c r="S471" s="34"/>
      <c r="T471" s="34"/>
      <c r="U471" s="34"/>
      <c r="V471" s="34"/>
      <c r="W471" s="34"/>
      <c r="X471" s="34"/>
      <c r="Y471" s="34"/>
    </row>
    <row r="472" spans="1:25" ht="15.75" thickBot="1" x14ac:dyDescent="0.3">
      <c r="A472" s="47" t="e">
        <f>RANK('Auswertung AIST'!L476,'Auswertung AIST'!$L476:$Q476,0)</f>
        <v>#VALUE!</v>
      </c>
      <c r="B472" s="48" t="e">
        <f>RANK('Auswertung AIST'!M476,'Auswertung AIST'!$L476:$Q476,0)</f>
        <v>#VALUE!</v>
      </c>
      <c r="C472" s="48" t="e">
        <f>RANK('Auswertung AIST'!N476,'Auswertung AIST'!$L476:$Q476,0)</f>
        <v>#VALUE!</v>
      </c>
      <c r="D472" s="48" t="e">
        <f>RANK('Auswertung AIST'!O476,'Auswertung AIST'!$L476:$Q476,0)</f>
        <v>#VALUE!</v>
      </c>
      <c r="E472" s="48" t="e">
        <f>RANK('Auswertung AIST'!P476,'Auswertung AIST'!$L476:$Q476,0)</f>
        <v>#VALUE!</v>
      </c>
      <c r="F472" s="48" t="e">
        <f>RANK('Auswertung AIST'!Q476,'Auswertung AIST'!$L476:$Q476,0)</f>
        <v>#VALUE!</v>
      </c>
      <c r="G472" s="86" t="e">
        <f t="shared" si="70"/>
        <v>#N/A</v>
      </c>
      <c r="H472" s="87" t="e">
        <f t="shared" si="71"/>
        <v>#N/A</v>
      </c>
      <c r="I472" s="88" t="e">
        <f t="shared" si="72"/>
        <v>#N/A</v>
      </c>
      <c r="J472" s="48" t="e">
        <f t="shared" si="73"/>
        <v>#VALUE!</v>
      </c>
      <c r="K472" s="48" t="e">
        <f t="shared" si="74"/>
        <v>#VALUE!</v>
      </c>
      <c r="L472" s="48" t="e">
        <f t="shared" si="75"/>
        <v>#VALUE!</v>
      </c>
      <c r="M472" s="48" t="e">
        <f t="shared" si="76"/>
        <v>#VALUE!</v>
      </c>
      <c r="N472" s="48" t="e">
        <f t="shared" si="77"/>
        <v>#VALUE!</v>
      </c>
      <c r="O472" s="2" t="e">
        <f t="shared" si="78"/>
        <v>#VALUE!</v>
      </c>
      <c r="P472" s="34"/>
      <c r="Q472" s="45" t="e">
        <f t="shared" si="79"/>
        <v>#N/A</v>
      </c>
      <c r="R472" s="34"/>
      <c r="S472" s="34"/>
      <c r="T472" s="34"/>
      <c r="U472" s="34"/>
      <c r="V472" s="34"/>
      <c r="W472" s="34"/>
      <c r="X472" s="34"/>
      <c r="Y472" s="34"/>
    </row>
    <row r="473" spans="1:25" ht="15.75" thickBot="1" x14ac:dyDescent="0.3">
      <c r="A473" s="47" t="e">
        <f>RANK('Auswertung AIST'!L477,'Auswertung AIST'!$L477:$Q477,0)</f>
        <v>#VALUE!</v>
      </c>
      <c r="B473" s="48" t="e">
        <f>RANK('Auswertung AIST'!M477,'Auswertung AIST'!$L477:$Q477,0)</f>
        <v>#VALUE!</v>
      </c>
      <c r="C473" s="48" t="e">
        <f>RANK('Auswertung AIST'!N477,'Auswertung AIST'!$L477:$Q477,0)</f>
        <v>#VALUE!</v>
      </c>
      <c r="D473" s="48" t="e">
        <f>RANK('Auswertung AIST'!O477,'Auswertung AIST'!$L477:$Q477,0)</f>
        <v>#VALUE!</v>
      </c>
      <c r="E473" s="48" t="e">
        <f>RANK('Auswertung AIST'!P477,'Auswertung AIST'!$L477:$Q477,0)</f>
        <v>#VALUE!</v>
      </c>
      <c r="F473" s="48" t="e">
        <f>RANK('Auswertung AIST'!Q477,'Auswertung AIST'!$L477:$Q477,0)</f>
        <v>#VALUE!</v>
      </c>
      <c r="G473" s="86" t="e">
        <f t="shared" si="70"/>
        <v>#N/A</v>
      </c>
      <c r="H473" s="87" t="e">
        <f t="shared" si="71"/>
        <v>#N/A</v>
      </c>
      <c r="I473" s="88" t="e">
        <f t="shared" si="72"/>
        <v>#N/A</v>
      </c>
      <c r="J473" s="48" t="e">
        <f t="shared" si="73"/>
        <v>#VALUE!</v>
      </c>
      <c r="K473" s="48" t="e">
        <f t="shared" si="74"/>
        <v>#VALUE!</v>
      </c>
      <c r="L473" s="48" t="e">
        <f t="shared" si="75"/>
        <v>#VALUE!</v>
      </c>
      <c r="M473" s="48" t="e">
        <f t="shared" si="76"/>
        <v>#VALUE!</v>
      </c>
      <c r="N473" s="48" t="e">
        <f t="shared" si="77"/>
        <v>#VALUE!</v>
      </c>
      <c r="O473" s="2" t="e">
        <f t="shared" si="78"/>
        <v>#VALUE!</v>
      </c>
      <c r="P473" s="34"/>
      <c r="Q473" s="45" t="e">
        <f t="shared" si="79"/>
        <v>#N/A</v>
      </c>
      <c r="R473" s="34"/>
      <c r="S473" s="34"/>
      <c r="T473" s="34"/>
      <c r="U473" s="34"/>
      <c r="V473" s="34"/>
      <c r="W473" s="34"/>
      <c r="X473" s="34"/>
      <c r="Y473" s="34"/>
    </row>
    <row r="474" spans="1:25" ht="15.75" thickBot="1" x14ac:dyDescent="0.3">
      <c r="A474" s="47" t="e">
        <f>RANK('Auswertung AIST'!L478,'Auswertung AIST'!$L478:$Q478,0)</f>
        <v>#VALUE!</v>
      </c>
      <c r="B474" s="48" t="e">
        <f>RANK('Auswertung AIST'!M478,'Auswertung AIST'!$L478:$Q478,0)</f>
        <v>#VALUE!</v>
      </c>
      <c r="C474" s="48" t="e">
        <f>RANK('Auswertung AIST'!N478,'Auswertung AIST'!$L478:$Q478,0)</f>
        <v>#VALUE!</v>
      </c>
      <c r="D474" s="48" t="e">
        <f>RANK('Auswertung AIST'!O478,'Auswertung AIST'!$L478:$Q478,0)</f>
        <v>#VALUE!</v>
      </c>
      <c r="E474" s="48" t="e">
        <f>RANK('Auswertung AIST'!P478,'Auswertung AIST'!$L478:$Q478,0)</f>
        <v>#VALUE!</v>
      </c>
      <c r="F474" s="48" t="e">
        <f>RANK('Auswertung AIST'!Q478,'Auswertung AIST'!$L478:$Q478,0)</f>
        <v>#VALUE!</v>
      </c>
      <c r="G474" s="86" t="e">
        <f t="shared" si="70"/>
        <v>#N/A</v>
      </c>
      <c r="H474" s="87" t="e">
        <f t="shared" si="71"/>
        <v>#N/A</v>
      </c>
      <c r="I474" s="88" t="e">
        <f t="shared" si="72"/>
        <v>#N/A</v>
      </c>
      <c r="J474" s="48" t="e">
        <f t="shared" si="73"/>
        <v>#VALUE!</v>
      </c>
      <c r="K474" s="48" t="e">
        <f t="shared" si="74"/>
        <v>#VALUE!</v>
      </c>
      <c r="L474" s="48" t="e">
        <f t="shared" si="75"/>
        <v>#VALUE!</v>
      </c>
      <c r="M474" s="48" t="e">
        <f t="shared" si="76"/>
        <v>#VALUE!</v>
      </c>
      <c r="N474" s="48" t="e">
        <f t="shared" si="77"/>
        <v>#VALUE!</v>
      </c>
      <c r="O474" s="2" t="e">
        <f t="shared" si="78"/>
        <v>#VALUE!</v>
      </c>
      <c r="P474" s="34"/>
      <c r="Q474" s="45" t="e">
        <f t="shared" si="79"/>
        <v>#N/A</v>
      </c>
      <c r="R474" s="34"/>
      <c r="S474" s="34"/>
      <c r="T474" s="34"/>
      <c r="U474" s="34"/>
      <c r="V474" s="34"/>
      <c r="W474" s="34"/>
      <c r="X474" s="34"/>
      <c r="Y474" s="34"/>
    </row>
    <row r="475" spans="1:25" ht="15.75" thickBot="1" x14ac:dyDescent="0.3">
      <c r="A475" s="47" t="e">
        <f>RANK('Auswertung AIST'!L479,'Auswertung AIST'!$L479:$Q479,0)</f>
        <v>#VALUE!</v>
      </c>
      <c r="B475" s="48" t="e">
        <f>RANK('Auswertung AIST'!M479,'Auswertung AIST'!$L479:$Q479,0)</f>
        <v>#VALUE!</v>
      </c>
      <c r="C475" s="48" t="e">
        <f>RANK('Auswertung AIST'!N479,'Auswertung AIST'!$L479:$Q479,0)</f>
        <v>#VALUE!</v>
      </c>
      <c r="D475" s="48" t="e">
        <f>RANK('Auswertung AIST'!O479,'Auswertung AIST'!$L479:$Q479,0)</f>
        <v>#VALUE!</v>
      </c>
      <c r="E475" s="48" t="e">
        <f>RANK('Auswertung AIST'!P479,'Auswertung AIST'!$L479:$Q479,0)</f>
        <v>#VALUE!</v>
      </c>
      <c r="F475" s="48" t="e">
        <f>RANK('Auswertung AIST'!Q479,'Auswertung AIST'!$L479:$Q479,0)</f>
        <v>#VALUE!</v>
      </c>
      <c r="G475" s="86" t="e">
        <f t="shared" si="70"/>
        <v>#N/A</v>
      </c>
      <c r="H475" s="87" t="e">
        <f t="shared" si="71"/>
        <v>#N/A</v>
      </c>
      <c r="I475" s="88" t="e">
        <f t="shared" si="72"/>
        <v>#N/A</v>
      </c>
      <c r="J475" s="48" t="e">
        <f t="shared" si="73"/>
        <v>#VALUE!</v>
      </c>
      <c r="K475" s="48" t="e">
        <f t="shared" si="74"/>
        <v>#VALUE!</v>
      </c>
      <c r="L475" s="48" t="e">
        <f t="shared" si="75"/>
        <v>#VALUE!</v>
      </c>
      <c r="M475" s="48" t="e">
        <f t="shared" si="76"/>
        <v>#VALUE!</v>
      </c>
      <c r="N475" s="48" t="e">
        <f t="shared" si="77"/>
        <v>#VALUE!</v>
      </c>
      <c r="O475" s="2" t="e">
        <f t="shared" si="78"/>
        <v>#VALUE!</v>
      </c>
      <c r="P475" s="34"/>
      <c r="Q475" s="45" t="e">
        <f t="shared" si="79"/>
        <v>#N/A</v>
      </c>
      <c r="R475" s="34"/>
      <c r="S475" s="34"/>
      <c r="T475" s="34"/>
      <c r="U475" s="34"/>
      <c r="V475" s="34"/>
      <c r="W475" s="34"/>
      <c r="X475" s="34"/>
      <c r="Y475" s="34"/>
    </row>
    <row r="476" spans="1:25" ht="15.75" thickBot="1" x14ac:dyDescent="0.3">
      <c r="A476" s="47" t="e">
        <f>RANK('Auswertung AIST'!L480,'Auswertung AIST'!$L480:$Q480,0)</f>
        <v>#VALUE!</v>
      </c>
      <c r="B476" s="48" t="e">
        <f>RANK('Auswertung AIST'!M480,'Auswertung AIST'!$L480:$Q480,0)</f>
        <v>#VALUE!</v>
      </c>
      <c r="C476" s="48" t="e">
        <f>RANK('Auswertung AIST'!N480,'Auswertung AIST'!$L480:$Q480,0)</f>
        <v>#VALUE!</v>
      </c>
      <c r="D476" s="48" t="e">
        <f>RANK('Auswertung AIST'!O480,'Auswertung AIST'!$L480:$Q480,0)</f>
        <v>#VALUE!</v>
      </c>
      <c r="E476" s="48" t="e">
        <f>RANK('Auswertung AIST'!P480,'Auswertung AIST'!$L480:$Q480,0)</f>
        <v>#VALUE!</v>
      </c>
      <c r="F476" s="48" t="e">
        <f>RANK('Auswertung AIST'!Q480,'Auswertung AIST'!$L480:$Q480,0)</f>
        <v>#VALUE!</v>
      </c>
      <c r="G476" s="86" t="e">
        <f t="shared" si="70"/>
        <v>#N/A</v>
      </c>
      <c r="H476" s="87" t="e">
        <f t="shared" si="71"/>
        <v>#N/A</v>
      </c>
      <c r="I476" s="88" t="e">
        <f t="shared" si="72"/>
        <v>#N/A</v>
      </c>
      <c r="J476" s="48" t="e">
        <f t="shared" si="73"/>
        <v>#VALUE!</v>
      </c>
      <c r="K476" s="48" t="e">
        <f t="shared" si="74"/>
        <v>#VALUE!</v>
      </c>
      <c r="L476" s="48" t="e">
        <f t="shared" si="75"/>
        <v>#VALUE!</v>
      </c>
      <c r="M476" s="48" t="e">
        <f t="shared" si="76"/>
        <v>#VALUE!</v>
      </c>
      <c r="N476" s="48" t="e">
        <f t="shared" si="77"/>
        <v>#VALUE!</v>
      </c>
      <c r="O476" s="2" t="e">
        <f t="shared" si="78"/>
        <v>#VALUE!</v>
      </c>
      <c r="P476" s="34"/>
      <c r="Q476" s="45" t="e">
        <f t="shared" si="79"/>
        <v>#N/A</v>
      </c>
      <c r="R476" s="34"/>
      <c r="S476" s="34"/>
      <c r="T476" s="34"/>
      <c r="U476" s="34"/>
      <c r="V476" s="34"/>
      <c r="W476" s="34"/>
      <c r="X476" s="34"/>
      <c r="Y476" s="34"/>
    </row>
    <row r="477" spans="1:25" ht="15.75" thickBot="1" x14ac:dyDescent="0.3">
      <c r="A477" s="47" t="e">
        <f>RANK('Auswertung AIST'!L481,'Auswertung AIST'!$L481:$Q481,0)</f>
        <v>#VALUE!</v>
      </c>
      <c r="B477" s="48" t="e">
        <f>RANK('Auswertung AIST'!M481,'Auswertung AIST'!$L481:$Q481,0)</f>
        <v>#VALUE!</v>
      </c>
      <c r="C477" s="48" t="e">
        <f>RANK('Auswertung AIST'!N481,'Auswertung AIST'!$L481:$Q481,0)</f>
        <v>#VALUE!</v>
      </c>
      <c r="D477" s="48" t="e">
        <f>RANK('Auswertung AIST'!O481,'Auswertung AIST'!$L481:$Q481,0)</f>
        <v>#VALUE!</v>
      </c>
      <c r="E477" s="48" t="e">
        <f>RANK('Auswertung AIST'!P481,'Auswertung AIST'!$L481:$Q481,0)</f>
        <v>#VALUE!</v>
      </c>
      <c r="F477" s="48" t="e">
        <f>RANK('Auswertung AIST'!Q481,'Auswertung AIST'!$L481:$Q481,0)</f>
        <v>#VALUE!</v>
      </c>
      <c r="G477" s="86" t="e">
        <f t="shared" si="70"/>
        <v>#N/A</v>
      </c>
      <c r="H477" s="87" t="e">
        <f t="shared" si="71"/>
        <v>#N/A</v>
      </c>
      <c r="I477" s="88" t="e">
        <f t="shared" si="72"/>
        <v>#N/A</v>
      </c>
      <c r="J477" s="48" t="e">
        <f t="shared" si="73"/>
        <v>#VALUE!</v>
      </c>
      <c r="K477" s="48" t="e">
        <f t="shared" si="74"/>
        <v>#VALUE!</v>
      </c>
      <c r="L477" s="48" t="e">
        <f t="shared" si="75"/>
        <v>#VALUE!</v>
      </c>
      <c r="M477" s="48" t="e">
        <f t="shared" si="76"/>
        <v>#VALUE!</v>
      </c>
      <c r="N477" s="48" t="e">
        <f t="shared" si="77"/>
        <v>#VALUE!</v>
      </c>
      <c r="O477" s="2" t="e">
        <f t="shared" si="78"/>
        <v>#VALUE!</v>
      </c>
      <c r="P477" s="34"/>
      <c r="Q477" s="45" t="e">
        <f t="shared" si="79"/>
        <v>#N/A</v>
      </c>
      <c r="R477" s="34"/>
      <c r="S477" s="34"/>
      <c r="T477" s="34"/>
      <c r="U477" s="34"/>
      <c r="V477" s="34"/>
      <c r="W477" s="34"/>
      <c r="X477" s="34"/>
      <c r="Y477" s="34"/>
    </row>
    <row r="478" spans="1:25" ht="15.75" thickBot="1" x14ac:dyDescent="0.3">
      <c r="A478" s="47" t="e">
        <f>RANK('Auswertung AIST'!L482,'Auswertung AIST'!$L482:$Q482,0)</f>
        <v>#VALUE!</v>
      </c>
      <c r="B478" s="48" t="e">
        <f>RANK('Auswertung AIST'!M482,'Auswertung AIST'!$L482:$Q482,0)</f>
        <v>#VALUE!</v>
      </c>
      <c r="C478" s="48" t="e">
        <f>RANK('Auswertung AIST'!N482,'Auswertung AIST'!$L482:$Q482,0)</f>
        <v>#VALUE!</v>
      </c>
      <c r="D478" s="48" t="e">
        <f>RANK('Auswertung AIST'!O482,'Auswertung AIST'!$L482:$Q482,0)</f>
        <v>#VALUE!</v>
      </c>
      <c r="E478" s="48" t="e">
        <f>RANK('Auswertung AIST'!P482,'Auswertung AIST'!$L482:$Q482,0)</f>
        <v>#VALUE!</v>
      </c>
      <c r="F478" s="48" t="e">
        <f>RANK('Auswertung AIST'!Q482,'Auswertung AIST'!$L482:$Q482,0)</f>
        <v>#VALUE!</v>
      </c>
      <c r="G478" s="86" t="e">
        <f t="shared" si="70"/>
        <v>#N/A</v>
      </c>
      <c r="H478" s="87" t="e">
        <f t="shared" si="71"/>
        <v>#N/A</v>
      </c>
      <c r="I478" s="88" t="e">
        <f t="shared" si="72"/>
        <v>#N/A</v>
      </c>
      <c r="J478" s="48" t="e">
        <f t="shared" si="73"/>
        <v>#VALUE!</v>
      </c>
      <c r="K478" s="48" t="e">
        <f t="shared" si="74"/>
        <v>#VALUE!</v>
      </c>
      <c r="L478" s="48" t="e">
        <f t="shared" si="75"/>
        <v>#VALUE!</v>
      </c>
      <c r="M478" s="48" t="e">
        <f t="shared" si="76"/>
        <v>#VALUE!</v>
      </c>
      <c r="N478" s="48" t="e">
        <f t="shared" si="77"/>
        <v>#VALUE!</v>
      </c>
      <c r="O478" s="2" t="e">
        <f t="shared" si="78"/>
        <v>#VALUE!</v>
      </c>
      <c r="P478" s="34"/>
      <c r="Q478" s="45" t="e">
        <f t="shared" si="79"/>
        <v>#N/A</v>
      </c>
      <c r="R478" s="34"/>
      <c r="S478" s="34"/>
      <c r="T478" s="34"/>
      <c r="U478" s="34"/>
      <c r="V478" s="34"/>
      <c r="W478" s="34"/>
      <c r="X478" s="34"/>
      <c r="Y478" s="34"/>
    </row>
    <row r="479" spans="1:25" ht="15.75" thickBot="1" x14ac:dyDescent="0.3">
      <c r="A479" s="47" t="e">
        <f>RANK('Auswertung AIST'!L483,'Auswertung AIST'!$L483:$Q483,0)</f>
        <v>#VALUE!</v>
      </c>
      <c r="B479" s="48" t="e">
        <f>RANK('Auswertung AIST'!M483,'Auswertung AIST'!$L483:$Q483,0)</f>
        <v>#VALUE!</v>
      </c>
      <c r="C479" s="48" t="e">
        <f>RANK('Auswertung AIST'!N483,'Auswertung AIST'!$L483:$Q483,0)</f>
        <v>#VALUE!</v>
      </c>
      <c r="D479" s="48" t="e">
        <f>RANK('Auswertung AIST'!O483,'Auswertung AIST'!$L483:$Q483,0)</f>
        <v>#VALUE!</v>
      </c>
      <c r="E479" s="48" t="e">
        <f>RANK('Auswertung AIST'!P483,'Auswertung AIST'!$L483:$Q483,0)</f>
        <v>#VALUE!</v>
      </c>
      <c r="F479" s="48" t="e">
        <f>RANK('Auswertung AIST'!Q483,'Auswertung AIST'!$L483:$Q483,0)</f>
        <v>#VALUE!</v>
      </c>
      <c r="G479" s="86" t="e">
        <f t="shared" si="70"/>
        <v>#N/A</v>
      </c>
      <c r="H479" s="87" t="e">
        <f t="shared" si="71"/>
        <v>#N/A</v>
      </c>
      <c r="I479" s="88" t="e">
        <f t="shared" si="72"/>
        <v>#N/A</v>
      </c>
      <c r="J479" s="48" t="e">
        <f t="shared" si="73"/>
        <v>#VALUE!</v>
      </c>
      <c r="K479" s="48" t="e">
        <f t="shared" si="74"/>
        <v>#VALUE!</v>
      </c>
      <c r="L479" s="48" t="e">
        <f t="shared" si="75"/>
        <v>#VALUE!</v>
      </c>
      <c r="M479" s="48" t="e">
        <f t="shared" si="76"/>
        <v>#VALUE!</v>
      </c>
      <c r="N479" s="48" t="e">
        <f t="shared" si="77"/>
        <v>#VALUE!</v>
      </c>
      <c r="O479" s="2" t="e">
        <f t="shared" si="78"/>
        <v>#VALUE!</v>
      </c>
      <c r="P479" s="34"/>
      <c r="Q479" s="45" t="e">
        <f t="shared" si="79"/>
        <v>#N/A</v>
      </c>
      <c r="R479" s="34"/>
      <c r="S479" s="34"/>
      <c r="T479" s="34"/>
      <c r="U479" s="34"/>
      <c r="V479" s="34"/>
      <c r="W479" s="34"/>
      <c r="X479" s="34"/>
      <c r="Y479" s="34"/>
    </row>
    <row r="480" spans="1:25" ht="15.75" thickBot="1" x14ac:dyDescent="0.3">
      <c r="A480" s="47" t="e">
        <f>RANK('Auswertung AIST'!L484,'Auswertung AIST'!$L484:$Q484,0)</f>
        <v>#VALUE!</v>
      </c>
      <c r="B480" s="48" t="e">
        <f>RANK('Auswertung AIST'!M484,'Auswertung AIST'!$L484:$Q484,0)</f>
        <v>#VALUE!</v>
      </c>
      <c r="C480" s="48" t="e">
        <f>RANK('Auswertung AIST'!N484,'Auswertung AIST'!$L484:$Q484,0)</f>
        <v>#VALUE!</v>
      </c>
      <c r="D480" s="48" t="e">
        <f>RANK('Auswertung AIST'!O484,'Auswertung AIST'!$L484:$Q484,0)</f>
        <v>#VALUE!</v>
      </c>
      <c r="E480" s="48" t="e">
        <f>RANK('Auswertung AIST'!P484,'Auswertung AIST'!$L484:$Q484,0)</f>
        <v>#VALUE!</v>
      </c>
      <c r="F480" s="48" t="e">
        <f>RANK('Auswertung AIST'!Q484,'Auswertung AIST'!$L484:$Q484,0)</f>
        <v>#VALUE!</v>
      </c>
      <c r="G480" s="86" t="e">
        <f t="shared" si="70"/>
        <v>#N/A</v>
      </c>
      <c r="H480" s="87" t="e">
        <f t="shared" si="71"/>
        <v>#N/A</v>
      </c>
      <c r="I480" s="88" t="e">
        <f t="shared" si="72"/>
        <v>#N/A</v>
      </c>
      <c r="J480" s="48" t="e">
        <f t="shared" si="73"/>
        <v>#VALUE!</v>
      </c>
      <c r="K480" s="48" t="e">
        <f t="shared" si="74"/>
        <v>#VALUE!</v>
      </c>
      <c r="L480" s="48" t="e">
        <f t="shared" si="75"/>
        <v>#VALUE!</v>
      </c>
      <c r="M480" s="48" t="e">
        <f t="shared" si="76"/>
        <v>#VALUE!</v>
      </c>
      <c r="N480" s="48" t="e">
        <f t="shared" si="77"/>
        <v>#VALUE!</v>
      </c>
      <c r="O480" s="2" t="e">
        <f t="shared" si="78"/>
        <v>#VALUE!</v>
      </c>
      <c r="P480" s="34"/>
      <c r="Q480" s="45" t="e">
        <f t="shared" si="79"/>
        <v>#N/A</v>
      </c>
      <c r="R480" s="34"/>
      <c r="S480" s="34"/>
      <c r="T480" s="34"/>
      <c r="U480" s="34"/>
      <c r="V480" s="34"/>
      <c r="W480" s="34"/>
      <c r="X480" s="34"/>
      <c r="Y480" s="34"/>
    </row>
    <row r="481" spans="1:25" ht="15.75" thickBot="1" x14ac:dyDescent="0.3">
      <c r="A481" s="47" t="e">
        <f>RANK('Auswertung AIST'!L485,'Auswertung AIST'!$L485:$Q485,0)</f>
        <v>#VALUE!</v>
      </c>
      <c r="B481" s="48" t="e">
        <f>RANK('Auswertung AIST'!M485,'Auswertung AIST'!$L485:$Q485,0)</f>
        <v>#VALUE!</v>
      </c>
      <c r="C481" s="48" t="e">
        <f>RANK('Auswertung AIST'!N485,'Auswertung AIST'!$L485:$Q485,0)</f>
        <v>#VALUE!</v>
      </c>
      <c r="D481" s="48" t="e">
        <f>RANK('Auswertung AIST'!O485,'Auswertung AIST'!$L485:$Q485,0)</f>
        <v>#VALUE!</v>
      </c>
      <c r="E481" s="48" t="e">
        <f>RANK('Auswertung AIST'!P485,'Auswertung AIST'!$L485:$Q485,0)</f>
        <v>#VALUE!</v>
      </c>
      <c r="F481" s="48" t="e">
        <f>RANK('Auswertung AIST'!Q485,'Auswertung AIST'!$L485:$Q485,0)</f>
        <v>#VALUE!</v>
      </c>
      <c r="G481" s="86" t="e">
        <f t="shared" si="70"/>
        <v>#N/A</v>
      </c>
      <c r="H481" s="87" t="e">
        <f t="shared" si="71"/>
        <v>#N/A</v>
      </c>
      <c r="I481" s="88" t="e">
        <f t="shared" si="72"/>
        <v>#N/A</v>
      </c>
      <c r="J481" s="48" t="e">
        <f t="shared" si="73"/>
        <v>#VALUE!</v>
      </c>
      <c r="K481" s="48" t="e">
        <f t="shared" si="74"/>
        <v>#VALUE!</v>
      </c>
      <c r="L481" s="48" t="e">
        <f t="shared" si="75"/>
        <v>#VALUE!</v>
      </c>
      <c r="M481" s="48" t="e">
        <f t="shared" si="76"/>
        <v>#VALUE!</v>
      </c>
      <c r="N481" s="48" t="e">
        <f t="shared" si="77"/>
        <v>#VALUE!</v>
      </c>
      <c r="O481" s="2" t="e">
        <f t="shared" si="78"/>
        <v>#VALUE!</v>
      </c>
      <c r="P481" s="34"/>
      <c r="Q481" s="45" t="e">
        <f t="shared" si="79"/>
        <v>#N/A</v>
      </c>
      <c r="R481" s="34"/>
      <c r="S481" s="34"/>
      <c r="T481" s="34"/>
      <c r="U481" s="34"/>
      <c r="V481" s="34"/>
      <c r="W481" s="34"/>
      <c r="X481" s="34"/>
      <c r="Y481" s="34"/>
    </row>
    <row r="482" spans="1:25" ht="15.75" thickBot="1" x14ac:dyDescent="0.3">
      <c r="A482" s="47" t="e">
        <f>RANK('Auswertung AIST'!L486,'Auswertung AIST'!$L486:$Q486,0)</f>
        <v>#VALUE!</v>
      </c>
      <c r="B482" s="48" t="e">
        <f>RANK('Auswertung AIST'!M486,'Auswertung AIST'!$L486:$Q486,0)</f>
        <v>#VALUE!</v>
      </c>
      <c r="C482" s="48" t="e">
        <f>RANK('Auswertung AIST'!N486,'Auswertung AIST'!$L486:$Q486,0)</f>
        <v>#VALUE!</v>
      </c>
      <c r="D482" s="48" t="e">
        <f>RANK('Auswertung AIST'!O486,'Auswertung AIST'!$L486:$Q486,0)</f>
        <v>#VALUE!</v>
      </c>
      <c r="E482" s="48" t="e">
        <f>RANK('Auswertung AIST'!P486,'Auswertung AIST'!$L486:$Q486,0)</f>
        <v>#VALUE!</v>
      </c>
      <c r="F482" s="48" t="e">
        <f>RANK('Auswertung AIST'!Q486,'Auswertung AIST'!$L486:$Q486,0)</f>
        <v>#VALUE!</v>
      </c>
      <c r="G482" s="86" t="e">
        <f t="shared" si="70"/>
        <v>#N/A</v>
      </c>
      <c r="H482" s="87" t="e">
        <f t="shared" si="71"/>
        <v>#N/A</v>
      </c>
      <c r="I482" s="88" t="e">
        <f t="shared" si="72"/>
        <v>#N/A</v>
      </c>
      <c r="J482" s="48" t="e">
        <f t="shared" si="73"/>
        <v>#VALUE!</v>
      </c>
      <c r="K482" s="48" t="e">
        <f t="shared" si="74"/>
        <v>#VALUE!</v>
      </c>
      <c r="L482" s="48" t="e">
        <f t="shared" si="75"/>
        <v>#VALUE!</v>
      </c>
      <c r="M482" s="48" t="e">
        <f t="shared" si="76"/>
        <v>#VALUE!</v>
      </c>
      <c r="N482" s="48" t="e">
        <f t="shared" si="77"/>
        <v>#VALUE!</v>
      </c>
      <c r="O482" s="2" t="e">
        <f t="shared" si="78"/>
        <v>#VALUE!</v>
      </c>
      <c r="P482" s="34"/>
      <c r="Q482" s="45" t="e">
        <f t="shared" si="79"/>
        <v>#N/A</v>
      </c>
      <c r="R482" s="34"/>
      <c r="S482" s="34"/>
      <c r="T482" s="34"/>
      <c r="U482" s="34"/>
      <c r="V482" s="34"/>
      <c r="W482" s="34"/>
      <c r="X482" s="34"/>
      <c r="Y482" s="34"/>
    </row>
    <row r="483" spans="1:25" ht="15.75" thickBot="1" x14ac:dyDescent="0.3">
      <c r="A483" s="47" t="e">
        <f>RANK('Auswertung AIST'!L487,'Auswertung AIST'!$L487:$Q487,0)</f>
        <v>#VALUE!</v>
      </c>
      <c r="B483" s="48" t="e">
        <f>RANK('Auswertung AIST'!M487,'Auswertung AIST'!$L487:$Q487,0)</f>
        <v>#VALUE!</v>
      </c>
      <c r="C483" s="48" t="e">
        <f>RANK('Auswertung AIST'!N487,'Auswertung AIST'!$L487:$Q487,0)</f>
        <v>#VALUE!</v>
      </c>
      <c r="D483" s="48" t="e">
        <f>RANK('Auswertung AIST'!O487,'Auswertung AIST'!$L487:$Q487,0)</f>
        <v>#VALUE!</v>
      </c>
      <c r="E483" s="48" t="e">
        <f>RANK('Auswertung AIST'!P487,'Auswertung AIST'!$L487:$Q487,0)</f>
        <v>#VALUE!</v>
      </c>
      <c r="F483" s="48" t="e">
        <f>RANK('Auswertung AIST'!Q487,'Auswertung AIST'!$L487:$Q487,0)</f>
        <v>#VALUE!</v>
      </c>
      <c r="G483" s="86" t="e">
        <f t="shared" si="70"/>
        <v>#N/A</v>
      </c>
      <c r="H483" s="87" t="e">
        <f t="shared" si="71"/>
        <v>#N/A</v>
      </c>
      <c r="I483" s="88" t="e">
        <f t="shared" si="72"/>
        <v>#N/A</v>
      </c>
      <c r="J483" s="48" t="e">
        <f t="shared" si="73"/>
        <v>#VALUE!</v>
      </c>
      <c r="K483" s="48" t="e">
        <f t="shared" si="74"/>
        <v>#VALUE!</v>
      </c>
      <c r="L483" s="48" t="e">
        <f t="shared" si="75"/>
        <v>#VALUE!</v>
      </c>
      <c r="M483" s="48" t="e">
        <f t="shared" si="76"/>
        <v>#VALUE!</v>
      </c>
      <c r="N483" s="48" t="e">
        <f t="shared" si="77"/>
        <v>#VALUE!</v>
      </c>
      <c r="O483" s="2" t="e">
        <f t="shared" si="78"/>
        <v>#VALUE!</v>
      </c>
      <c r="P483" s="34"/>
      <c r="Q483" s="45" t="e">
        <f t="shared" si="79"/>
        <v>#N/A</v>
      </c>
      <c r="R483" s="34"/>
      <c r="S483" s="34"/>
      <c r="T483" s="34"/>
      <c r="U483" s="34"/>
      <c r="V483" s="34"/>
      <c r="W483" s="34"/>
      <c r="X483" s="34"/>
      <c r="Y483" s="34"/>
    </row>
    <row r="484" spans="1:25" ht="15.75" thickBot="1" x14ac:dyDescent="0.3">
      <c r="A484" s="47" t="e">
        <f>RANK('Auswertung AIST'!L488,'Auswertung AIST'!$L488:$Q488,0)</f>
        <v>#VALUE!</v>
      </c>
      <c r="B484" s="48" t="e">
        <f>RANK('Auswertung AIST'!M488,'Auswertung AIST'!$L488:$Q488,0)</f>
        <v>#VALUE!</v>
      </c>
      <c r="C484" s="48" t="e">
        <f>RANK('Auswertung AIST'!N488,'Auswertung AIST'!$L488:$Q488,0)</f>
        <v>#VALUE!</v>
      </c>
      <c r="D484" s="48" t="e">
        <f>RANK('Auswertung AIST'!O488,'Auswertung AIST'!$L488:$Q488,0)</f>
        <v>#VALUE!</v>
      </c>
      <c r="E484" s="48" t="e">
        <f>RANK('Auswertung AIST'!P488,'Auswertung AIST'!$L488:$Q488,0)</f>
        <v>#VALUE!</v>
      </c>
      <c r="F484" s="48" t="e">
        <f>RANK('Auswertung AIST'!Q488,'Auswertung AIST'!$L488:$Q488,0)</f>
        <v>#VALUE!</v>
      </c>
      <c r="G484" s="86" t="e">
        <f t="shared" si="70"/>
        <v>#N/A</v>
      </c>
      <c r="H484" s="87" t="e">
        <f t="shared" si="71"/>
        <v>#N/A</v>
      </c>
      <c r="I484" s="88" t="e">
        <f t="shared" si="72"/>
        <v>#N/A</v>
      </c>
      <c r="J484" s="48" t="e">
        <f t="shared" si="73"/>
        <v>#VALUE!</v>
      </c>
      <c r="K484" s="48" t="e">
        <f t="shared" si="74"/>
        <v>#VALUE!</v>
      </c>
      <c r="L484" s="48" t="e">
        <f t="shared" si="75"/>
        <v>#VALUE!</v>
      </c>
      <c r="M484" s="48" t="e">
        <f t="shared" si="76"/>
        <v>#VALUE!</v>
      </c>
      <c r="N484" s="48" t="e">
        <f t="shared" si="77"/>
        <v>#VALUE!</v>
      </c>
      <c r="O484" s="2" t="e">
        <f t="shared" si="78"/>
        <v>#VALUE!</v>
      </c>
      <c r="P484" s="34"/>
      <c r="Q484" s="45" t="e">
        <f t="shared" si="79"/>
        <v>#N/A</v>
      </c>
      <c r="R484" s="34"/>
      <c r="S484" s="34"/>
      <c r="T484" s="34"/>
      <c r="U484" s="34"/>
      <c r="V484" s="34"/>
      <c r="W484" s="34"/>
      <c r="X484" s="34"/>
      <c r="Y484" s="34"/>
    </row>
    <row r="485" spans="1:25" ht="15.75" thickBot="1" x14ac:dyDescent="0.3">
      <c r="A485" s="47" t="e">
        <f>RANK('Auswertung AIST'!L489,'Auswertung AIST'!$L489:$Q489,0)</f>
        <v>#VALUE!</v>
      </c>
      <c r="B485" s="48" t="e">
        <f>RANK('Auswertung AIST'!M489,'Auswertung AIST'!$L489:$Q489,0)</f>
        <v>#VALUE!</v>
      </c>
      <c r="C485" s="48" t="e">
        <f>RANK('Auswertung AIST'!N489,'Auswertung AIST'!$L489:$Q489,0)</f>
        <v>#VALUE!</v>
      </c>
      <c r="D485" s="48" t="e">
        <f>RANK('Auswertung AIST'!O489,'Auswertung AIST'!$L489:$Q489,0)</f>
        <v>#VALUE!</v>
      </c>
      <c r="E485" s="48" t="e">
        <f>RANK('Auswertung AIST'!P489,'Auswertung AIST'!$L489:$Q489,0)</f>
        <v>#VALUE!</v>
      </c>
      <c r="F485" s="48" t="e">
        <f>RANK('Auswertung AIST'!Q489,'Auswertung AIST'!$L489:$Q489,0)</f>
        <v>#VALUE!</v>
      </c>
      <c r="G485" s="86" t="e">
        <f t="shared" si="70"/>
        <v>#N/A</v>
      </c>
      <c r="H485" s="87" t="e">
        <f t="shared" si="71"/>
        <v>#N/A</v>
      </c>
      <c r="I485" s="88" t="e">
        <f t="shared" si="72"/>
        <v>#N/A</v>
      </c>
      <c r="J485" s="48" t="e">
        <f t="shared" si="73"/>
        <v>#VALUE!</v>
      </c>
      <c r="K485" s="48" t="e">
        <f t="shared" si="74"/>
        <v>#VALUE!</v>
      </c>
      <c r="L485" s="48" t="e">
        <f t="shared" si="75"/>
        <v>#VALUE!</v>
      </c>
      <c r="M485" s="48" t="e">
        <f t="shared" si="76"/>
        <v>#VALUE!</v>
      </c>
      <c r="N485" s="48" t="e">
        <f t="shared" si="77"/>
        <v>#VALUE!</v>
      </c>
      <c r="O485" s="2" t="e">
        <f t="shared" si="78"/>
        <v>#VALUE!</v>
      </c>
      <c r="P485" s="34"/>
      <c r="Q485" s="45" t="e">
        <f t="shared" si="79"/>
        <v>#N/A</v>
      </c>
      <c r="R485" s="34"/>
      <c r="S485" s="34"/>
      <c r="T485" s="34"/>
      <c r="U485" s="34"/>
      <c r="V485" s="34"/>
      <c r="W485" s="34"/>
      <c r="X485" s="34"/>
      <c r="Y485" s="34"/>
    </row>
    <row r="486" spans="1:25" ht="15.75" thickBot="1" x14ac:dyDescent="0.3">
      <c r="A486" s="47" t="e">
        <f>RANK('Auswertung AIST'!L490,'Auswertung AIST'!$L490:$Q490,0)</f>
        <v>#VALUE!</v>
      </c>
      <c r="B486" s="48" t="e">
        <f>RANK('Auswertung AIST'!M490,'Auswertung AIST'!$L490:$Q490,0)</f>
        <v>#VALUE!</v>
      </c>
      <c r="C486" s="48" t="e">
        <f>RANK('Auswertung AIST'!N490,'Auswertung AIST'!$L490:$Q490,0)</f>
        <v>#VALUE!</v>
      </c>
      <c r="D486" s="48" t="e">
        <f>RANK('Auswertung AIST'!O490,'Auswertung AIST'!$L490:$Q490,0)</f>
        <v>#VALUE!</v>
      </c>
      <c r="E486" s="48" t="e">
        <f>RANK('Auswertung AIST'!P490,'Auswertung AIST'!$L490:$Q490,0)</f>
        <v>#VALUE!</v>
      </c>
      <c r="F486" s="48" t="e">
        <f>RANK('Auswertung AIST'!Q490,'Auswertung AIST'!$L490:$Q490,0)</f>
        <v>#VALUE!</v>
      </c>
      <c r="G486" s="86" t="e">
        <f t="shared" si="70"/>
        <v>#N/A</v>
      </c>
      <c r="H486" s="87" t="e">
        <f t="shared" si="71"/>
        <v>#N/A</v>
      </c>
      <c r="I486" s="88" t="e">
        <f t="shared" si="72"/>
        <v>#N/A</v>
      </c>
      <c r="J486" s="48" t="e">
        <f t="shared" si="73"/>
        <v>#VALUE!</v>
      </c>
      <c r="K486" s="48" t="e">
        <f t="shared" si="74"/>
        <v>#VALUE!</v>
      </c>
      <c r="L486" s="48" t="e">
        <f t="shared" si="75"/>
        <v>#VALUE!</v>
      </c>
      <c r="M486" s="48" t="e">
        <f t="shared" si="76"/>
        <v>#VALUE!</v>
      </c>
      <c r="N486" s="48" t="e">
        <f t="shared" si="77"/>
        <v>#VALUE!</v>
      </c>
      <c r="O486" s="2" t="e">
        <f t="shared" si="78"/>
        <v>#VALUE!</v>
      </c>
      <c r="P486" s="34"/>
      <c r="Q486" s="45" t="e">
        <f t="shared" si="79"/>
        <v>#N/A</v>
      </c>
      <c r="R486" s="34"/>
      <c r="S486" s="34"/>
      <c r="T486" s="34"/>
      <c r="U486" s="34"/>
      <c r="V486" s="34"/>
      <c r="W486" s="34"/>
      <c r="X486" s="34"/>
      <c r="Y486" s="34"/>
    </row>
    <row r="487" spans="1:25" ht="15.75" thickBot="1" x14ac:dyDescent="0.3">
      <c r="A487" s="47" t="e">
        <f>RANK('Auswertung AIST'!L491,'Auswertung AIST'!$L491:$Q491,0)</f>
        <v>#VALUE!</v>
      </c>
      <c r="B487" s="48" t="e">
        <f>RANK('Auswertung AIST'!M491,'Auswertung AIST'!$L491:$Q491,0)</f>
        <v>#VALUE!</v>
      </c>
      <c r="C487" s="48" t="e">
        <f>RANK('Auswertung AIST'!N491,'Auswertung AIST'!$L491:$Q491,0)</f>
        <v>#VALUE!</v>
      </c>
      <c r="D487" s="48" t="e">
        <f>RANK('Auswertung AIST'!O491,'Auswertung AIST'!$L491:$Q491,0)</f>
        <v>#VALUE!</v>
      </c>
      <c r="E487" s="48" t="e">
        <f>RANK('Auswertung AIST'!P491,'Auswertung AIST'!$L491:$Q491,0)</f>
        <v>#VALUE!</v>
      </c>
      <c r="F487" s="48" t="e">
        <f>RANK('Auswertung AIST'!Q491,'Auswertung AIST'!$L491:$Q491,0)</f>
        <v>#VALUE!</v>
      </c>
      <c r="G487" s="86" t="e">
        <f t="shared" si="70"/>
        <v>#N/A</v>
      </c>
      <c r="H487" s="87" t="e">
        <f t="shared" si="71"/>
        <v>#N/A</v>
      </c>
      <c r="I487" s="88" t="e">
        <f t="shared" si="72"/>
        <v>#N/A</v>
      </c>
      <c r="J487" s="48" t="e">
        <f t="shared" si="73"/>
        <v>#VALUE!</v>
      </c>
      <c r="K487" s="48" t="e">
        <f t="shared" si="74"/>
        <v>#VALUE!</v>
      </c>
      <c r="L487" s="48" t="e">
        <f t="shared" si="75"/>
        <v>#VALUE!</v>
      </c>
      <c r="M487" s="48" t="e">
        <f t="shared" si="76"/>
        <v>#VALUE!</v>
      </c>
      <c r="N487" s="48" t="e">
        <f t="shared" si="77"/>
        <v>#VALUE!</v>
      </c>
      <c r="O487" s="2" t="e">
        <f t="shared" si="78"/>
        <v>#VALUE!</v>
      </c>
      <c r="P487" s="34"/>
      <c r="Q487" s="45" t="e">
        <f t="shared" si="79"/>
        <v>#N/A</v>
      </c>
      <c r="R487" s="34"/>
      <c r="S487" s="34"/>
      <c r="T487" s="34"/>
      <c r="U487" s="34"/>
      <c r="V487" s="34"/>
      <c r="W487" s="34"/>
      <c r="X487" s="34"/>
      <c r="Y487" s="34"/>
    </row>
    <row r="488" spans="1:25" ht="15.75" thickBot="1" x14ac:dyDescent="0.3">
      <c r="A488" s="47" t="e">
        <f>RANK('Auswertung AIST'!L492,'Auswertung AIST'!$L492:$Q492,0)</f>
        <v>#VALUE!</v>
      </c>
      <c r="B488" s="48" t="e">
        <f>RANK('Auswertung AIST'!M492,'Auswertung AIST'!$L492:$Q492,0)</f>
        <v>#VALUE!</v>
      </c>
      <c r="C488" s="48" t="e">
        <f>RANK('Auswertung AIST'!N492,'Auswertung AIST'!$L492:$Q492,0)</f>
        <v>#VALUE!</v>
      </c>
      <c r="D488" s="48" t="e">
        <f>RANK('Auswertung AIST'!O492,'Auswertung AIST'!$L492:$Q492,0)</f>
        <v>#VALUE!</v>
      </c>
      <c r="E488" s="48" t="e">
        <f>RANK('Auswertung AIST'!P492,'Auswertung AIST'!$L492:$Q492,0)</f>
        <v>#VALUE!</v>
      </c>
      <c r="F488" s="48" t="e">
        <f>RANK('Auswertung AIST'!Q492,'Auswertung AIST'!$L492:$Q492,0)</f>
        <v>#VALUE!</v>
      </c>
      <c r="G488" s="86" t="e">
        <f t="shared" si="70"/>
        <v>#N/A</v>
      </c>
      <c r="H488" s="87" t="e">
        <f t="shared" si="71"/>
        <v>#N/A</v>
      </c>
      <c r="I488" s="88" t="e">
        <f t="shared" si="72"/>
        <v>#N/A</v>
      </c>
      <c r="J488" s="48" t="e">
        <f t="shared" si="73"/>
        <v>#VALUE!</v>
      </c>
      <c r="K488" s="48" t="e">
        <f t="shared" si="74"/>
        <v>#VALUE!</v>
      </c>
      <c r="L488" s="48" t="e">
        <f t="shared" si="75"/>
        <v>#VALUE!</v>
      </c>
      <c r="M488" s="48" t="e">
        <f t="shared" si="76"/>
        <v>#VALUE!</v>
      </c>
      <c r="N488" s="48" t="e">
        <f t="shared" si="77"/>
        <v>#VALUE!</v>
      </c>
      <c r="O488" s="2" t="e">
        <f t="shared" si="78"/>
        <v>#VALUE!</v>
      </c>
      <c r="P488" s="34"/>
      <c r="Q488" s="45" t="e">
        <f t="shared" si="79"/>
        <v>#N/A</v>
      </c>
      <c r="R488" s="34"/>
      <c r="S488" s="34"/>
      <c r="T488" s="34"/>
      <c r="U488" s="34"/>
      <c r="V488" s="34"/>
      <c r="W488" s="34"/>
      <c r="X488" s="34"/>
      <c r="Y488" s="34"/>
    </row>
    <row r="489" spans="1:25" ht="15.75" thickBot="1" x14ac:dyDescent="0.3">
      <c r="A489" s="47" t="e">
        <f>RANK('Auswertung AIST'!L493,'Auswertung AIST'!$L493:$Q493,0)</f>
        <v>#VALUE!</v>
      </c>
      <c r="B489" s="48" t="e">
        <f>RANK('Auswertung AIST'!M493,'Auswertung AIST'!$L493:$Q493,0)</f>
        <v>#VALUE!</v>
      </c>
      <c r="C489" s="48" t="e">
        <f>RANK('Auswertung AIST'!N493,'Auswertung AIST'!$L493:$Q493,0)</f>
        <v>#VALUE!</v>
      </c>
      <c r="D489" s="48" t="e">
        <f>RANK('Auswertung AIST'!O493,'Auswertung AIST'!$L493:$Q493,0)</f>
        <v>#VALUE!</v>
      </c>
      <c r="E489" s="48" t="e">
        <f>RANK('Auswertung AIST'!P493,'Auswertung AIST'!$L493:$Q493,0)</f>
        <v>#VALUE!</v>
      </c>
      <c r="F489" s="48" t="e">
        <f>RANK('Auswertung AIST'!Q493,'Auswertung AIST'!$L493:$Q493,0)</f>
        <v>#VALUE!</v>
      </c>
      <c r="G489" s="86" t="e">
        <f t="shared" si="70"/>
        <v>#N/A</v>
      </c>
      <c r="H489" s="87" t="e">
        <f t="shared" si="71"/>
        <v>#N/A</v>
      </c>
      <c r="I489" s="88" t="e">
        <f t="shared" si="72"/>
        <v>#N/A</v>
      </c>
      <c r="J489" s="48" t="e">
        <f t="shared" si="73"/>
        <v>#VALUE!</v>
      </c>
      <c r="K489" s="48" t="e">
        <f t="shared" si="74"/>
        <v>#VALUE!</v>
      </c>
      <c r="L489" s="48" t="e">
        <f t="shared" si="75"/>
        <v>#VALUE!</v>
      </c>
      <c r="M489" s="48" t="e">
        <f t="shared" si="76"/>
        <v>#VALUE!</v>
      </c>
      <c r="N489" s="48" t="e">
        <f t="shared" si="77"/>
        <v>#VALUE!</v>
      </c>
      <c r="O489" s="2" t="e">
        <f t="shared" si="78"/>
        <v>#VALUE!</v>
      </c>
      <c r="P489" s="34"/>
      <c r="Q489" s="45" t="e">
        <f t="shared" si="79"/>
        <v>#N/A</v>
      </c>
      <c r="R489" s="34"/>
      <c r="S489" s="34"/>
      <c r="T489" s="34"/>
      <c r="U489" s="34"/>
      <c r="V489" s="34"/>
      <c r="W489" s="34"/>
      <c r="X489" s="34"/>
      <c r="Y489" s="34"/>
    </row>
    <row r="490" spans="1:25" ht="15.75" thickBot="1" x14ac:dyDescent="0.3">
      <c r="A490" s="47" t="e">
        <f>RANK('Auswertung AIST'!L494,'Auswertung AIST'!$L494:$Q494,0)</f>
        <v>#VALUE!</v>
      </c>
      <c r="B490" s="48" t="e">
        <f>RANK('Auswertung AIST'!M494,'Auswertung AIST'!$L494:$Q494,0)</f>
        <v>#VALUE!</v>
      </c>
      <c r="C490" s="48" t="e">
        <f>RANK('Auswertung AIST'!N494,'Auswertung AIST'!$L494:$Q494,0)</f>
        <v>#VALUE!</v>
      </c>
      <c r="D490" s="48" t="e">
        <f>RANK('Auswertung AIST'!O494,'Auswertung AIST'!$L494:$Q494,0)</f>
        <v>#VALUE!</v>
      </c>
      <c r="E490" s="48" t="e">
        <f>RANK('Auswertung AIST'!P494,'Auswertung AIST'!$L494:$Q494,0)</f>
        <v>#VALUE!</v>
      </c>
      <c r="F490" s="48" t="e">
        <f>RANK('Auswertung AIST'!Q494,'Auswertung AIST'!$L494:$Q494,0)</f>
        <v>#VALUE!</v>
      </c>
      <c r="G490" s="86" t="e">
        <f t="shared" si="70"/>
        <v>#N/A</v>
      </c>
      <c r="H490" s="87" t="e">
        <f t="shared" si="71"/>
        <v>#N/A</v>
      </c>
      <c r="I490" s="88" t="e">
        <f t="shared" si="72"/>
        <v>#N/A</v>
      </c>
      <c r="J490" s="48" t="e">
        <f t="shared" si="73"/>
        <v>#VALUE!</v>
      </c>
      <c r="K490" s="48" t="e">
        <f t="shared" si="74"/>
        <v>#VALUE!</v>
      </c>
      <c r="L490" s="48" t="e">
        <f t="shared" si="75"/>
        <v>#VALUE!</v>
      </c>
      <c r="M490" s="48" t="e">
        <f t="shared" si="76"/>
        <v>#VALUE!</v>
      </c>
      <c r="N490" s="48" t="e">
        <f t="shared" si="77"/>
        <v>#VALUE!</v>
      </c>
      <c r="O490" s="2" t="e">
        <f t="shared" si="78"/>
        <v>#VALUE!</v>
      </c>
      <c r="P490" s="34"/>
      <c r="Q490" s="45" t="e">
        <f t="shared" si="79"/>
        <v>#N/A</v>
      </c>
      <c r="R490" s="34"/>
      <c r="S490" s="34"/>
      <c r="T490" s="34"/>
      <c r="U490" s="34"/>
      <c r="V490" s="34"/>
      <c r="W490" s="34"/>
      <c r="X490" s="34"/>
      <c r="Y490" s="34"/>
    </row>
    <row r="491" spans="1:25" ht="15.75" thickBot="1" x14ac:dyDescent="0.3">
      <c r="A491" s="47" t="e">
        <f>RANK('Auswertung AIST'!L495,'Auswertung AIST'!$L495:$Q495,0)</f>
        <v>#VALUE!</v>
      </c>
      <c r="B491" s="48" t="e">
        <f>RANK('Auswertung AIST'!M495,'Auswertung AIST'!$L495:$Q495,0)</f>
        <v>#VALUE!</v>
      </c>
      <c r="C491" s="48" t="e">
        <f>RANK('Auswertung AIST'!N495,'Auswertung AIST'!$L495:$Q495,0)</f>
        <v>#VALUE!</v>
      </c>
      <c r="D491" s="48" t="e">
        <f>RANK('Auswertung AIST'!O495,'Auswertung AIST'!$L495:$Q495,0)</f>
        <v>#VALUE!</v>
      </c>
      <c r="E491" s="48" t="e">
        <f>RANK('Auswertung AIST'!P495,'Auswertung AIST'!$L495:$Q495,0)</f>
        <v>#VALUE!</v>
      </c>
      <c r="F491" s="48" t="e">
        <f>RANK('Auswertung AIST'!Q495,'Auswertung AIST'!$L495:$Q495,0)</f>
        <v>#VALUE!</v>
      </c>
      <c r="G491" s="86" t="e">
        <f t="shared" si="70"/>
        <v>#N/A</v>
      </c>
      <c r="H491" s="87" t="e">
        <f t="shared" si="71"/>
        <v>#N/A</v>
      </c>
      <c r="I491" s="88" t="e">
        <f t="shared" si="72"/>
        <v>#N/A</v>
      </c>
      <c r="J491" s="48" t="e">
        <f t="shared" si="73"/>
        <v>#VALUE!</v>
      </c>
      <c r="K491" s="48" t="e">
        <f t="shared" si="74"/>
        <v>#VALUE!</v>
      </c>
      <c r="L491" s="48" t="e">
        <f t="shared" si="75"/>
        <v>#VALUE!</v>
      </c>
      <c r="M491" s="48" t="e">
        <f t="shared" si="76"/>
        <v>#VALUE!</v>
      </c>
      <c r="N491" s="48" t="e">
        <f t="shared" si="77"/>
        <v>#VALUE!</v>
      </c>
      <c r="O491" s="2" t="e">
        <f t="shared" si="78"/>
        <v>#VALUE!</v>
      </c>
      <c r="P491" s="34"/>
      <c r="Q491" s="45" t="e">
        <f t="shared" si="79"/>
        <v>#N/A</v>
      </c>
      <c r="R491" s="34"/>
      <c r="S491" s="34"/>
      <c r="T491" s="34"/>
      <c r="U491" s="34"/>
      <c r="V491" s="34"/>
      <c r="W491" s="34"/>
      <c r="X491" s="34"/>
      <c r="Y491" s="34"/>
    </row>
    <row r="492" spans="1:25" ht="15.75" thickBot="1" x14ac:dyDescent="0.3">
      <c r="A492" s="47" t="e">
        <f>RANK('Auswertung AIST'!L496,'Auswertung AIST'!$L496:$Q496,0)</f>
        <v>#VALUE!</v>
      </c>
      <c r="B492" s="48" t="e">
        <f>RANK('Auswertung AIST'!M496,'Auswertung AIST'!$L496:$Q496,0)</f>
        <v>#VALUE!</v>
      </c>
      <c r="C492" s="48" t="e">
        <f>RANK('Auswertung AIST'!N496,'Auswertung AIST'!$L496:$Q496,0)</f>
        <v>#VALUE!</v>
      </c>
      <c r="D492" s="48" t="e">
        <f>RANK('Auswertung AIST'!O496,'Auswertung AIST'!$L496:$Q496,0)</f>
        <v>#VALUE!</v>
      </c>
      <c r="E492" s="48" t="e">
        <f>RANK('Auswertung AIST'!P496,'Auswertung AIST'!$L496:$Q496,0)</f>
        <v>#VALUE!</v>
      </c>
      <c r="F492" s="48" t="e">
        <f>RANK('Auswertung AIST'!Q496,'Auswertung AIST'!$L496:$Q496,0)</f>
        <v>#VALUE!</v>
      </c>
      <c r="G492" s="86" t="e">
        <f t="shared" si="70"/>
        <v>#N/A</v>
      </c>
      <c r="H492" s="87" t="e">
        <f t="shared" si="71"/>
        <v>#N/A</v>
      </c>
      <c r="I492" s="88" t="e">
        <f t="shared" si="72"/>
        <v>#N/A</v>
      </c>
      <c r="J492" s="48" t="e">
        <f t="shared" si="73"/>
        <v>#VALUE!</v>
      </c>
      <c r="K492" s="48" t="e">
        <f t="shared" si="74"/>
        <v>#VALUE!</v>
      </c>
      <c r="L492" s="48" t="e">
        <f t="shared" si="75"/>
        <v>#VALUE!</v>
      </c>
      <c r="M492" s="48" t="e">
        <f t="shared" si="76"/>
        <v>#VALUE!</v>
      </c>
      <c r="N492" s="48" t="e">
        <f t="shared" si="77"/>
        <v>#VALUE!</v>
      </c>
      <c r="O492" s="2" t="e">
        <f t="shared" si="78"/>
        <v>#VALUE!</v>
      </c>
      <c r="P492" s="34"/>
      <c r="Q492" s="45" t="e">
        <f t="shared" si="79"/>
        <v>#N/A</v>
      </c>
      <c r="R492" s="34"/>
      <c r="S492" s="34"/>
      <c r="T492" s="34"/>
      <c r="U492" s="34"/>
      <c r="V492" s="34"/>
      <c r="W492" s="34"/>
      <c r="X492" s="34"/>
      <c r="Y492" s="34"/>
    </row>
    <row r="493" spans="1:25" ht="15.75" thickBot="1" x14ac:dyDescent="0.3">
      <c r="A493" s="47" t="e">
        <f>RANK('Auswertung AIST'!L497,'Auswertung AIST'!$L497:$Q497,0)</f>
        <v>#VALUE!</v>
      </c>
      <c r="B493" s="48" t="e">
        <f>RANK('Auswertung AIST'!M497,'Auswertung AIST'!$L497:$Q497,0)</f>
        <v>#VALUE!</v>
      </c>
      <c r="C493" s="48" t="e">
        <f>RANK('Auswertung AIST'!N497,'Auswertung AIST'!$L497:$Q497,0)</f>
        <v>#VALUE!</v>
      </c>
      <c r="D493" s="48" t="e">
        <f>RANK('Auswertung AIST'!O497,'Auswertung AIST'!$L497:$Q497,0)</f>
        <v>#VALUE!</v>
      </c>
      <c r="E493" s="48" t="e">
        <f>RANK('Auswertung AIST'!P497,'Auswertung AIST'!$L497:$Q497,0)</f>
        <v>#VALUE!</v>
      </c>
      <c r="F493" s="48" t="e">
        <f>RANK('Auswertung AIST'!Q497,'Auswertung AIST'!$L497:$Q497,0)</f>
        <v>#VALUE!</v>
      </c>
      <c r="G493" s="86" t="e">
        <f t="shared" si="70"/>
        <v>#N/A</v>
      </c>
      <c r="H493" s="87" t="e">
        <f t="shared" si="71"/>
        <v>#N/A</v>
      </c>
      <c r="I493" s="88" t="e">
        <f t="shared" si="72"/>
        <v>#N/A</v>
      </c>
      <c r="J493" s="48" t="e">
        <f t="shared" si="73"/>
        <v>#VALUE!</v>
      </c>
      <c r="K493" s="48" t="e">
        <f t="shared" si="74"/>
        <v>#VALUE!</v>
      </c>
      <c r="L493" s="48" t="e">
        <f t="shared" si="75"/>
        <v>#VALUE!</v>
      </c>
      <c r="M493" s="48" t="e">
        <f t="shared" si="76"/>
        <v>#VALUE!</v>
      </c>
      <c r="N493" s="48" t="e">
        <f t="shared" si="77"/>
        <v>#VALUE!</v>
      </c>
      <c r="O493" s="2" t="e">
        <f t="shared" si="78"/>
        <v>#VALUE!</v>
      </c>
      <c r="P493" s="34"/>
      <c r="Q493" s="45" t="e">
        <f t="shared" si="79"/>
        <v>#N/A</v>
      </c>
      <c r="R493" s="34"/>
      <c r="S493" s="34"/>
      <c r="T493" s="34"/>
      <c r="U493" s="34"/>
      <c r="V493" s="34"/>
      <c r="W493" s="34"/>
      <c r="X493" s="34"/>
      <c r="Y493" s="34"/>
    </row>
    <row r="494" spans="1:25" ht="15.75" thickBot="1" x14ac:dyDescent="0.3">
      <c r="A494" s="47" t="e">
        <f>RANK('Auswertung AIST'!L498,'Auswertung AIST'!$L498:$Q498,0)</f>
        <v>#VALUE!</v>
      </c>
      <c r="B494" s="48" t="e">
        <f>RANK('Auswertung AIST'!M498,'Auswertung AIST'!$L498:$Q498,0)</f>
        <v>#VALUE!</v>
      </c>
      <c r="C494" s="48" t="e">
        <f>RANK('Auswertung AIST'!N498,'Auswertung AIST'!$L498:$Q498,0)</f>
        <v>#VALUE!</v>
      </c>
      <c r="D494" s="48" t="e">
        <f>RANK('Auswertung AIST'!O498,'Auswertung AIST'!$L498:$Q498,0)</f>
        <v>#VALUE!</v>
      </c>
      <c r="E494" s="48" t="e">
        <f>RANK('Auswertung AIST'!P498,'Auswertung AIST'!$L498:$Q498,0)</f>
        <v>#VALUE!</v>
      </c>
      <c r="F494" s="48" t="e">
        <f>RANK('Auswertung AIST'!Q498,'Auswertung AIST'!$L498:$Q498,0)</f>
        <v>#VALUE!</v>
      </c>
      <c r="G494" s="86" t="e">
        <f t="shared" si="70"/>
        <v>#N/A</v>
      </c>
      <c r="H494" s="87" t="e">
        <f t="shared" si="71"/>
        <v>#N/A</v>
      </c>
      <c r="I494" s="88" t="e">
        <f t="shared" si="72"/>
        <v>#N/A</v>
      </c>
      <c r="J494" s="48" t="e">
        <f t="shared" si="73"/>
        <v>#VALUE!</v>
      </c>
      <c r="K494" s="48" t="e">
        <f t="shared" si="74"/>
        <v>#VALUE!</v>
      </c>
      <c r="L494" s="48" t="e">
        <f t="shared" si="75"/>
        <v>#VALUE!</v>
      </c>
      <c r="M494" s="48" t="e">
        <f t="shared" si="76"/>
        <v>#VALUE!</v>
      </c>
      <c r="N494" s="48" t="e">
        <f t="shared" si="77"/>
        <v>#VALUE!</v>
      </c>
      <c r="O494" s="2" t="e">
        <f t="shared" si="78"/>
        <v>#VALUE!</v>
      </c>
      <c r="P494" s="34"/>
      <c r="Q494" s="45" t="e">
        <f t="shared" si="79"/>
        <v>#N/A</v>
      </c>
      <c r="R494" s="34"/>
      <c r="S494" s="34"/>
      <c r="T494" s="34"/>
      <c r="U494" s="34"/>
      <c r="V494" s="34"/>
      <c r="W494" s="34"/>
      <c r="X494" s="34"/>
      <c r="Y494" s="34"/>
    </row>
    <row r="495" spans="1:25" ht="15.75" thickBot="1" x14ac:dyDescent="0.3">
      <c r="A495" s="47" t="e">
        <f>RANK('Auswertung AIST'!L499,'Auswertung AIST'!$L499:$Q499,0)</f>
        <v>#VALUE!</v>
      </c>
      <c r="B495" s="48" t="e">
        <f>RANK('Auswertung AIST'!M499,'Auswertung AIST'!$L499:$Q499,0)</f>
        <v>#VALUE!</v>
      </c>
      <c r="C495" s="48" t="e">
        <f>RANK('Auswertung AIST'!N499,'Auswertung AIST'!$L499:$Q499,0)</f>
        <v>#VALUE!</v>
      </c>
      <c r="D495" s="48" t="e">
        <f>RANK('Auswertung AIST'!O499,'Auswertung AIST'!$L499:$Q499,0)</f>
        <v>#VALUE!</v>
      </c>
      <c r="E495" s="48" t="e">
        <f>RANK('Auswertung AIST'!P499,'Auswertung AIST'!$L499:$Q499,0)</f>
        <v>#VALUE!</v>
      </c>
      <c r="F495" s="48" t="e">
        <f>RANK('Auswertung AIST'!Q499,'Auswertung AIST'!$L499:$Q499,0)</f>
        <v>#VALUE!</v>
      </c>
      <c r="G495" s="86" t="e">
        <f t="shared" si="70"/>
        <v>#N/A</v>
      </c>
      <c r="H495" s="87" t="e">
        <f t="shared" si="71"/>
        <v>#N/A</v>
      </c>
      <c r="I495" s="88" t="e">
        <f t="shared" si="72"/>
        <v>#N/A</v>
      </c>
      <c r="J495" s="48" t="e">
        <f t="shared" si="73"/>
        <v>#VALUE!</v>
      </c>
      <c r="K495" s="48" t="e">
        <f t="shared" si="74"/>
        <v>#VALUE!</v>
      </c>
      <c r="L495" s="48" t="e">
        <f t="shared" si="75"/>
        <v>#VALUE!</v>
      </c>
      <c r="M495" s="48" t="e">
        <f t="shared" si="76"/>
        <v>#VALUE!</v>
      </c>
      <c r="N495" s="48" t="e">
        <f t="shared" si="77"/>
        <v>#VALUE!</v>
      </c>
      <c r="O495" s="2" t="e">
        <f t="shared" si="78"/>
        <v>#VALUE!</v>
      </c>
      <c r="P495" s="34"/>
      <c r="Q495" s="45" t="e">
        <f t="shared" si="79"/>
        <v>#N/A</v>
      </c>
      <c r="R495" s="34"/>
      <c r="S495" s="34"/>
      <c r="T495" s="34"/>
      <c r="U495" s="34"/>
      <c r="V495" s="34"/>
      <c r="W495" s="34"/>
      <c r="X495" s="34"/>
      <c r="Y495" s="34"/>
    </row>
    <row r="496" spans="1:25" ht="15.75" thickBot="1" x14ac:dyDescent="0.3">
      <c r="A496" s="47" t="e">
        <f>RANK('Auswertung AIST'!L500,'Auswertung AIST'!$L500:$Q500,0)</f>
        <v>#VALUE!</v>
      </c>
      <c r="B496" s="48" t="e">
        <f>RANK('Auswertung AIST'!M500,'Auswertung AIST'!$L500:$Q500,0)</f>
        <v>#VALUE!</v>
      </c>
      <c r="C496" s="48" t="e">
        <f>RANK('Auswertung AIST'!N500,'Auswertung AIST'!$L500:$Q500,0)</f>
        <v>#VALUE!</v>
      </c>
      <c r="D496" s="48" t="e">
        <f>RANK('Auswertung AIST'!O500,'Auswertung AIST'!$L500:$Q500,0)</f>
        <v>#VALUE!</v>
      </c>
      <c r="E496" s="48" t="e">
        <f>RANK('Auswertung AIST'!P500,'Auswertung AIST'!$L500:$Q500,0)</f>
        <v>#VALUE!</v>
      </c>
      <c r="F496" s="48" t="e">
        <f>RANK('Auswertung AIST'!Q500,'Auswertung AIST'!$L500:$Q500,0)</f>
        <v>#VALUE!</v>
      </c>
      <c r="G496" s="86" t="e">
        <f t="shared" si="70"/>
        <v>#N/A</v>
      </c>
      <c r="H496" s="87" t="e">
        <f t="shared" si="71"/>
        <v>#N/A</v>
      </c>
      <c r="I496" s="88" t="e">
        <f t="shared" si="72"/>
        <v>#N/A</v>
      </c>
      <c r="J496" s="48" t="e">
        <f t="shared" si="73"/>
        <v>#VALUE!</v>
      </c>
      <c r="K496" s="48" t="e">
        <f t="shared" si="74"/>
        <v>#VALUE!</v>
      </c>
      <c r="L496" s="48" t="e">
        <f t="shared" si="75"/>
        <v>#VALUE!</v>
      </c>
      <c r="M496" s="48" t="e">
        <f t="shared" si="76"/>
        <v>#VALUE!</v>
      </c>
      <c r="N496" s="48" t="e">
        <f t="shared" si="77"/>
        <v>#VALUE!</v>
      </c>
      <c r="O496" s="2" t="e">
        <f t="shared" si="78"/>
        <v>#VALUE!</v>
      </c>
      <c r="P496" s="34"/>
      <c r="Q496" s="45" t="e">
        <f t="shared" si="79"/>
        <v>#N/A</v>
      </c>
      <c r="R496" s="34"/>
      <c r="S496" s="34"/>
      <c r="T496" s="34"/>
      <c r="U496" s="34"/>
      <c r="V496" s="34"/>
      <c r="W496" s="34"/>
      <c r="X496" s="34"/>
      <c r="Y496" s="34"/>
    </row>
    <row r="497" spans="1:25" ht="15.75" thickBot="1" x14ac:dyDescent="0.3">
      <c r="A497" s="47" t="e">
        <f>RANK('Auswertung AIST'!L501,'Auswertung AIST'!$L501:$Q501,0)</f>
        <v>#VALUE!</v>
      </c>
      <c r="B497" s="48" t="e">
        <f>RANK('Auswertung AIST'!M501,'Auswertung AIST'!$L501:$Q501,0)</f>
        <v>#VALUE!</v>
      </c>
      <c r="C497" s="48" t="e">
        <f>RANK('Auswertung AIST'!N501,'Auswertung AIST'!$L501:$Q501,0)</f>
        <v>#VALUE!</v>
      </c>
      <c r="D497" s="48" t="e">
        <f>RANK('Auswertung AIST'!O501,'Auswertung AIST'!$L501:$Q501,0)</f>
        <v>#VALUE!</v>
      </c>
      <c r="E497" s="48" t="e">
        <f>RANK('Auswertung AIST'!P501,'Auswertung AIST'!$L501:$Q501,0)</f>
        <v>#VALUE!</v>
      </c>
      <c r="F497" s="48" t="e">
        <f>RANK('Auswertung AIST'!Q501,'Auswertung AIST'!$L501:$Q501,0)</f>
        <v>#VALUE!</v>
      </c>
      <c r="G497" s="86" t="e">
        <f t="shared" si="70"/>
        <v>#N/A</v>
      </c>
      <c r="H497" s="87" t="e">
        <f t="shared" si="71"/>
        <v>#N/A</v>
      </c>
      <c r="I497" s="88" t="e">
        <f t="shared" si="72"/>
        <v>#N/A</v>
      </c>
      <c r="J497" s="48" t="e">
        <f t="shared" si="73"/>
        <v>#VALUE!</v>
      </c>
      <c r="K497" s="48" t="e">
        <f t="shared" si="74"/>
        <v>#VALUE!</v>
      </c>
      <c r="L497" s="48" t="e">
        <f t="shared" si="75"/>
        <v>#VALUE!</v>
      </c>
      <c r="M497" s="48" t="e">
        <f t="shared" si="76"/>
        <v>#VALUE!</v>
      </c>
      <c r="N497" s="48" t="e">
        <f t="shared" si="77"/>
        <v>#VALUE!</v>
      </c>
      <c r="O497" s="2" t="e">
        <f t="shared" si="78"/>
        <v>#VALUE!</v>
      </c>
      <c r="P497" s="34"/>
      <c r="Q497" s="45" t="e">
        <f t="shared" si="79"/>
        <v>#N/A</v>
      </c>
      <c r="R497" s="34"/>
      <c r="S497" s="34"/>
      <c r="T497" s="34"/>
      <c r="U497" s="34"/>
      <c r="V497" s="34"/>
      <c r="W497" s="34"/>
      <c r="X497" s="34"/>
      <c r="Y497" s="34"/>
    </row>
    <row r="498" spans="1:25" ht="15.75" thickBot="1" x14ac:dyDescent="0.3">
      <c r="A498" s="47" t="e">
        <f>RANK('Auswertung AIST'!L502,'Auswertung AIST'!$L502:$Q502,0)</f>
        <v>#VALUE!</v>
      </c>
      <c r="B498" s="48" t="e">
        <f>RANK('Auswertung AIST'!M502,'Auswertung AIST'!$L502:$Q502,0)</f>
        <v>#VALUE!</v>
      </c>
      <c r="C498" s="48" t="e">
        <f>RANK('Auswertung AIST'!N502,'Auswertung AIST'!$L502:$Q502,0)</f>
        <v>#VALUE!</v>
      </c>
      <c r="D498" s="48" t="e">
        <f>RANK('Auswertung AIST'!O502,'Auswertung AIST'!$L502:$Q502,0)</f>
        <v>#VALUE!</v>
      </c>
      <c r="E498" s="48" t="e">
        <f>RANK('Auswertung AIST'!P502,'Auswertung AIST'!$L502:$Q502,0)</f>
        <v>#VALUE!</v>
      </c>
      <c r="F498" s="48" t="e">
        <f>RANK('Auswertung AIST'!Q502,'Auswertung AIST'!$L502:$Q502,0)</f>
        <v>#VALUE!</v>
      </c>
      <c r="G498" s="86" t="e">
        <f t="shared" si="70"/>
        <v>#N/A</v>
      </c>
      <c r="H498" s="87" t="e">
        <f t="shared" si="71"/>
        <v>#N/A</v>
      </c>
      <c r="I498" s="88" t="e">
        <f t="shared" si="72"/>
        <v>#N/A</v>
      </c>
      <c r="J498" s="48" t="e">
        <f t="shared" si="73"/>
        <v>#VALUE!</v>
      </c>
      <c r="K498" s="48" t="e">
        <f t="shared" si="74"/>
        <v>#VALUE!</v>
      </c>
      <c r="L498" s="48" t="e">
        <f t="shared" si="75"/>
        <v>#VALUE!</v>
      </c>
      <c r="M498" s="48" t="e">
        <f t="shared" si="76"/>
        <v>#VALUE!</v>
      </c>
      <c r="N498" s="48" t="e">
        <f t="shared" si="77"/>
        <v>#VALUE!</v>
      </c>
      <c r="O498" s="2" t="e">
        <f t="shared" si="78"/>
        <v>#VALUE!</v>
      </c>
      <c r="P498" s="34"/>
      <c r="Q498" s="45" t="e">
        <f t="shared" si="79"/>
        <v>#N/A</v>
      </c>
      <c r="R498" s="34"/>
      <c r="S498" s="34"/>
      <c r="T498" s="34"/>
      <c r="U498" s="34"/>
      <c r="V498" s="34"/>
      <c r="W498" s="34"/>
      <c r="X498" s="34"/>
      <c r="Y498" s="34"/>
    </row>
    <row r="499" spans="1:25" ht="15.75" thickBot="1" x14ac:dyDescent="0.3">
      <c r="A499" s="47" t="e">
        <f>RANK('Auswertung AIST'!L503,'Auswertung AIST'!$L503:$Q503,0)</f>
        <v>#VALUE!</v>
      </c>
      <c r="B499" s="48" t="e">
        <f>RANK('Auswertung AIST'!M503,'Auswertung AIST'!$L503:$Q503,0)</f>
        <v>#VALUE!</v>
      </c>
      <c r="C499" s="48" t="e">
        <f>RANK('Auswertung AIST'!N503,'Auswertung AIST'!$L503:$Q503,0)</f>
        <v>#VALUE!</v>
      </c>
      <c r="D499" s="48" t="e">
        <f>RANK('Auswertung AIST'!O503,'Auswertung AIST'!$L503:$Q503,0)</f>
        <v>#VALUE!</v>
      </c>
      <c r="E499" s="48" t="e">
        <f>RANK('Auswertung AIST'!P503,'Auswertung AIST'!$L503:$Q503,0)</f>
        <v>#VALUE!</v>
      </c>
      <c r="F499" s="48" t="e">
        <f>RANK('Auswertung AIST'!Q503,'Auswertung AIST'!$L503:$Q503,0)</f>
        <v>#VALUE!</v>
      </c>
      <c r="G499" s="86" t="e">
        <f t="shared" si="70"/>
        <v>#N/A</v>
      </c>
      <c r="H499" s="87" t="e">
        <f t="shared" si="71"/>
        <v>#N/A</v>
      </c>
      <c r="I499" s="88" t="e">
        <f t="shared" si="72"/>
        <v>#N/A</v>
      </c>
      <c r="J499" s="48" t="e">
        <f t="shared" si="73"/>
        <v>#VALUE!</v>
      </c>
      <c r="K499" s="48" t="e">
        <f t="shared" si="74"/>
        <v>#VALUE!</v>
      </c>
      <c r="L499" s="48" t="e">
        <f t="shared" si="75"/>
        <v>#VALUE!</v>
      </c>
      <c r="M499" s="48" t="e">
        <f t="shared" si="76"/>
        <v>#VALUE!</v>
      </c>
      <c r="N499" s="48" t="e">
        <f t="shared" si="77"/>
        <v>#VALUE!</v>
      </c>
      <c r="O499" s="2" t="e">
        <f t="shared" si="78"/>
        <v>#VALUE!</v>
      </c>
      <c r="P499" s="34"/>
      <c r="Q499" s="45" t="e">
        <f t="shared" si="79"/>
        <v>#N/A</v>
      </c>
      <c r="R499" s="34"/>
      <c r="S499" s="34"/>
      <c r="T499" s="34"/>
      <c r="U499" s="34"/>
      <c r="V499" s="34"/>
      <c r="W499" s="34"/>
      <c r="X499" s="34"/>
      <c r="Y499" s="34"/>
    </row>
    <row r="500" spans="1:25" ht="15.75" thickBot="1" x14ac:dyDescent="0.3">
      <c r="A500" s="47" t="e">
        <f>RANK('Auswertung AIST'!L504,'Auswertung AIST'!$L504:$Q504,0)</f>
        <v>#VALUE!</v>
      </c>
      <c r="B500" s="48" t="e">
        <f>RANK('Auswertung AIST'!M504,'Auswertung AIST'!$L504:$Q504,0)</f>
        <v>#VALUE!</v>
      </c>
      <c r="C500" s="48" t="e">
        <f>RANK('Auswertung AIST'!N504,'Auswertung AIST'!$L504:$Q504,0)</f>
        <v>#VALUE!</v>
      </c>
      <c r="D500" s="48" t="e">
        <f>RANK('Auswertung AIST'!O504,'Auswertung AIST'!$L504:$Q504,0)</f>
        <v>#VALUE!</v>
      </c>
      <c r="E500" s="48" t="e">
        <f>RANK('Auswertung AIST'!P504,'Auswertung AIST'!$L504:$Q504,0)</f>
        <v>#VALUE!</v>
      </c>
      <c r="F500" s="48" t="e">
        <f>RANK('Auswertung AIST'!Q504,'Auswertung AIST'!$L504:$Q504,0)</f>
        <v>#VALUE!</v>
      </c>
      <c r="G500" s="86" t="e">
        <f t="shared" si="70"/>
        <v>#N/A</v>
      </c>
      <c r="H500" s="87" t="e">
        <f t="shared" si="71"/>
        <v>#N/A</v>
      </c>
      <c r="I500" s="88" t="e">
        <f t="shared" si="72"/>
        <v>#N/A</v>
      </c>
      <c r="J500" s="48" t="e">
        <f t="shared" si="73"/>
        <v>#VALUE!</v>
      </c>
      <c r="K500" s="48" t="e">
        <f t="shared" si="74"/>
        <v>#VALUE!</v>
      </c>
      <c r="L500" s="48" t="e">
        <f t="shared" si="75"/>
        <v>#VALUE!</v>
      </c>
      <c r="M500" s="48" t="e">
        <f t="shared" si="76"/>
        <v>#VALUE!</v>
      </c>
      <c r="N500" s="48" t="e">
        <f t="shared" si="77"/>
        <v>#VALUE!</v>
      </c>
      <c r="O500" s="2" t="e">
        <f t="shared" si="78"/>
        <v>#VALUE!</v>
      </c>
      <c r="P500" s="34"/>
      <c r="Q500" s="45" t="e">
        <f t="shared" si="79"/>
        <v>#N/A</v>
      </c>
      <c r="R500" s="34"/>
      <c r="S500" s="34"/>
      <c r="T500" s="34"/>
      <c r="U500" s="34"/>
      <c r="V500" s="34"/>
      <c r="W500" s="34"/>
      <c r="X500" s="34"/>
      <c r="Y500" s="34"/>
    </row>
    <row r="501" spans="1:25" ht="15.75" thickBot="1" x14ac:dyDescent="0.3">
      <c r="A501" s="47" t="e">
        <f>RANK('Auswertung AIST'!L505,'Auswertung AIST'!$L505:$Q505,0)</f>
        <v>#VALUE!</v>
      </c>
      <c r="B501" s="48" t="e">
        <f>RANK('Auswertung AIST'!M505,'Auswertung AIST'!$L505:$Q505,0)</f>
        <v>#VALUE!</v>
      </c>
      <c r="C501" s="48" t="e">
        <f>RANK('Auswertung AIST'!N505,'Auswertung AIST'!$L505:$Q505,0)</f>
        <v>#VALUE!</v>
      </c>
      <c r="D501" s="48" t="e">
        <f>RANK('Auswertung AIST'!O505,'Auswertung AIST'!$L505:$Q505,0)</f>
        <v>#VALUE!</v>
      </c>
      <c r="E501" s="48" t="e">
        <f>RANK('Auswertung AIST'!P505,'Auswertung AIST'!$L505:$Q505,0)</f>
        <v>#VALUE!</v>
      </c>
      <c r="F501" s="48" t="e">
        <f>RANK('Auswertung AIST'!Q505,'Auswertung AIST'!$L505:$Q505,0)</f>
        <v>#VALUE!</v>
      </c>
      <c r="G501" s="86" t="e">
        <f t="shared" si="70"/>
        <v>#N/A</v>
      </c>
      <c r="H501" s="87" t="e">
        <f t="shared" si="71"/>
        <v>#N/A</v>
      </c>
      <c r="I501" s="88" t="e">
        <f t="shared" si="72"/>
        <v>#N/A</v>
      </c>
      <c r="J501" s="48" t="e">
        <f t="shared" si="73"/>
        <v>#VALUE!</v>
      </c>
      <c r="K501" s="48" t="e">
        <f t="shared" si="74"/>
        <v>#VALUE!</v>
      </c>
      <c r="L501" s="48" t="e">
        <f t="shared" si="75"/>
        <v>#VALUE!</v>
      </c>
      <c r="M501" s="48" t="e">
        <f t="shared" si="76"/>
        <v>#VALUE!</v>
      </c>
      <c r="N501" s="48" t="e">
        <f t="shared" si="77"/>
        <v>#VALUE!</v>
      </c>
      <c r="O501" s="2" t="e">
        <f t="shared" si="78"/>
        <v>#VALUE!</v>
      </c>
      <c r="P501" s="34"/>
      <c r="Q501" s="45" t="e">
        <f t="shared" si="79"/>
        <v>#N/A</v>
      </c>
      <c r="R501" s="34"/>
      <c r="S501" s="34"/>
      <c r="T501" s="34"/>
      <c r="U501" s="34"/>
      <c r="V501" s="34"/>
      <c r="W501" s="34"/>
      <c r="X501" s="34"/>
      <c r="Y501" s="34"/>
    </row>
    <row r="502" spans="1:25" ht="15.75" thickBot="1" x14ac:dyDescent="0.3">
      <c r="A502" s="47" t="e">
        <f>RANK('Auswertung AIST'!L506,'Auswertung AIST'!$L506:$Q506,0)</f>
        <v>#VALUE!</v>
      </c>
      <c r="B502" s="48" t="e">
        <f>RANK('Auswertung AIST'!M506,'Auswertung AIST'!$L506:$Q506,0)</f>
        <v>#VALUE!</v>
      </c>
      <c r="C502" s="48" t="e">
        <f>RANK('Auswertung AIST'!N506,'Auswertung AIST'!$L506:$Q506,0)</f>
        <v>#VALUE!</v>
      </c>
      <c r="D502" s="48" t="e">
        <f>RANK('Auswertung AIST'!O506,'Auswertung AIST'!$L506:$Q506,0)</f>
        <v>#VALUE!</v>
      </c>
      <c r="E502" s="48" t="e">
        <f>RANK('Auswertung AIST'!P506,'Auswertung AIST'!$L506:$Q506,0)</f>
        <v>#VALUE!</v>
      </c>
      <c r="F502" s="48" t="e">
        <f>RANK('Auswertung AIST'!Q506,'Auswertung AIST'!$L506:$Q506,0)</f>
        <v>#VALUE!</v>
      </c>
      <c r="G502" s="86" t="e">
        <f t="shared" si="70"/>
        <v>#N/A</v>
      </c>
      <c r="H502" s="87" t="e">
        <f t="shared" si="71"/>
        <v>#N/A</v>
      </c>
      <c r="I502" s="88" t="e">
        <f t="shared" si="72"/>
        <v>#N/A</v>
      </c>
      <c r="J502" s="48" t="e">
        <f t="shared" si="73"/>
        <v>#VALUE!</v>
      </c>
      <c r="K502" s="48" t="e">
        <f t="shared" si="74"/>
        <v>#VALUE!</v>
      </c>
      <c r="L502" s="48" t="e">
        <f t="shared" si="75"/>
        <v>#VALUE!</v>
      </c>
      <c r="M502" s="48" t="e">
        <f t="shared" si="76"/>
        <v>#VALUE!</v>
      </c>
      <c r="N502" s="48" t="e">
        <f t="shared" si="77"/>
        <v>#VALUE!</v>
      </c>
      <c r="O502" s="2" t="e">
        <f t="shared" si="78"/>
        <v>#VALUE!</v>
      </c>
      <c r="P502" s="34"/>
      <c r="Q502" s="45" t="e">
        <f t="shared" si="79"/>
        <v>#N/A</v>
      </c>
      <c r="R502" s="34"/>
      <c r="S502" s="34"/>
      <c r="T502" s="34"/>
      <c r="U502" s="34"/>
      <c r="V502" s="34"/>
      <c r="W502" s="34"/>
      <c r="X502" s="34"/>
      <c r="Y502" s="34"/>
    </row>
    <row r="503" spans="1:25" ht="15.75" thickBot="1" x14ac:dyDescent="0.3">
      <c r="A503" s="47" t="e">
        <f>RANK('Auswertung AIST'!L507,'Auswertung AIST'!$L507:$Q507,0)</f>
        <v>#VALUE!</v>
      </c>
      <c r="B503" s="48" t="e">
        <f>RANK('Auswertung AIST'!M507,'Auswertung AIST'!$L507:$Q507,0)</f>
        <v>#VALUE!</v>
      </c>
      <c r="C503" s="48" t="e">
        <f>RANK('Auswertung AIST'!N507,'Auswertung AIST'!$L507:$Q507,0)</f>
        <v>#VALUE!</v>
      </c>
      <c r="D503" s="48" t="e">
        <f>RANK('Auswertung AIST'!O507,'Auswertung AIST'!$L507:$Q507,0)</f>
        <v>#VALUE!</v>
      </c>
      <c r="E503" s="48" t="e">
        <f>RANK('Auswertung AIST'!P507,'Auswertung AIST'!$L507:$Q507,0)</f>
        <v>#VALUE!</v>
      </c>
      <c r="F503" s="48" t="e">
        <f>RANK('Auswertung AIST'!Q507,'Auswertung AIST'!$L507:$Q507,0)</f>
        <v>#VALUE!</v>
      </c>
      <c r="G503" s="86" t="e">
        <f t="shared" si="70"/>
        <v>#N/A</v>
      </c>
      <c r="H503" s="87" t="e">
        <f t="shared" si="71"/>
        <v>#N/A</v>
      </c>
      <c r="I503" s="88" t="e">
        <f t="shared" si="72"/>
        <v>#N/A</v>
      </c>
      <c r="J503" s="48" t="e">
        <f t="shared" si="73"/>
        <v>#VALUE!</v>
      </c>
      <c r="K503" s="48" t="e">
        <f t="shared" si="74"/>
        <v>#VALUE!</v>
      </c>
      <c r="L503" s="48" t="e">
        <f t="shared" si="75"/>
        <v>#VALUE!</v>
      </c>
      <c r="M503" s="48" t="e">
        <f t="shared" si="76"/>
        <v>#VALUE!</v>
      </c>
      <c r="N503" s="48" t="e">
        <f t="shared" si="77"/>
        <v>#VALUE!</v>
      </c>
      <c r="O503" s="2" t="e">
        <f t="shared" si="78"/>
        <v>#VALUE!</v>
      </c>
      <c r="P503" s="34"/>
      <c r="Q503" s="45" t="e">
        <f t="shared" si="79"/>
        <v>#N/A</v>
      </c>
      <c r="R503" s="34"/>
      <c r="S503" s="34"/>
      <c r="T503" s="34"/>
      <c r="U503" s="34"/>
      <c r="V503" s="34"/>
      <c r="W503" s="34"/>
      <c r="X503" s="34"/>
      <c r="Y503" s="34"/>
    </row>
    <row r="504" spans="1:25" ht="15.75" thickBot="1" x14ac:dyDescent="0.3">
      <c r="A504" s="47" t="e">
        <f>RANK('Auswertung AIST'!L508,'Auswertung AIST'!$L508:$Q508,0)</f>
        <v>#N/A</v>
      </c>
      <c r="B504" s="48" t="e">
        <f>RANK('Auswertung AIST'!M508,'Auswertung AIST'!$L508:$Q508,0)</f>
        <v>#N/A</v>
      </c>
      <c r="C504" s="48" t="e">
        <f>RANK('Auswertung AIST'!N508,'Auswertung AIST'!$L508:$Q508,0)</f>
        <v>#N/A</v>
      </c>
      <c r="D504" s="48" t="e">
        <f>RANK('Auswertung AIST'!O508,'Auswertung AIST'!$L508:$Q508,0)</f>
        <v>#N/A</v>
      </c>
      <c r="E504" s="48" t="e">
        <f>RANK('Auswertung AIST'!P508,'Auswertung AIST'!$L508:$Q508,0)</f>
        <v>#N/A</v>
      </c>
      <c r="F504" s="48" t="e">
        <f>RANK('Auswertung AIST'!Q508,'Auswertung AIST'!$L508:$Q508,0)</f>
        <v>#N/A</v>
      </c>
      <c r="G504" s="86" t="e">
        <f t="shared" si="70"/>
        <v>#N/A</v>
      </c>
      <c r="H504" s="87" t="e">
        <f t="shared" si="71"/>
        <v>#N/A</v>
      </c>
      <c r="I504" s="88" t="e">
        <f t="shared" si="72"/>
        <v>#N/A</v>
      </c>
      <c r="J504" s="48" t="e">
        <f t="shared" si="73"/>
        <v>#N/A</v>
      </c>
      <c r="K504" s="48" t="e">
        <f t="shared" si="74"/>
        <v>#N/A</v>
      </c>
      <c r="L504" s="48" t="e">
        <f t="shared" si="75"/>
        <v>#N/A</v>
      </c>
      <c r="M504" s="48" t="e">
        <f t="shared" si="76"/>
        <v>#N/A</v>
      </c>
      <c r="N504" s="48" t="e">
        <f t="shared" si="77"/>
        <v>#N/A</v>
      </c>
      <c r="O504" s="2" t="e">
        <f t="shared" si="78"/>
        <v>#N/A</v>
      </c>
      <c r="P504" s="34"/>
      <c r="Q504" s="46" t="e">
        <f t="shared" si="79"/>
        <v>#N/A</v>
      </c>
      <c r="R504" s="34"/>
      <c r="S504" s="34"/>
      <c r="T504" s="34"/>
      <c r="U504" s="34"/>
      <c r="V504" s="34"/>
      <c r="W504" s="34"/>
      <c r="X504" s="34"/>
      <c r="Y504" s="34"/>
    </row>
  </sheetData>
  <mergeCells count="2">
    <mergeCell ref="G3:I3"/>
    <mergeCell ref="S3:X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29</vt:i4>
      </vt:variant>
    </vt:vector>
  </HeadingPairs>
  <TitlesOfParts>
    <vt:vector size="33" baseType="lpstr">
      <vt:lpstr>Urliste</vt:lpstr>
      <vt:lpstr>Auswertung AIST</vt:lpstr>
      <vt:lpstr>RW-&gt;SW</vt:lpstr>
      <vt:lpstr>Berechnung TYP</vt:lpstr>
      <vt:lpstr>Mw gesamt</vt:lpstr>
      <vt:lpstr>Mw mw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Diagramm1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pmml</dc:creator>
  <cp:lastModifiedBy>Daniela Fiedler</cp:lastModifiedBy>
  <dcterms:created xsi:type="dcterms:W3CDTF">2011-11-18T21:29:27Z</dcterms:created>
  <dcterms:modified xsi:type="dcterms:W3CDTF">2025-04-25T10:26:09Z</dcterms:modified>
</cp:coreProperties>
</file>